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15" windowWidth="15240" windowHeight="8130" activeTab="1"/>
  </bookViews>
  <sheets>
    <sheet name="Signing Up Sheet" sheetId="2" r:id="rId1"/>
    <sheet name="Money Marshal Sheet" sheetId="1" r:id="rId2"/>
    <sheet name="Guide to Money Marshalling" sheetId="3" r:id="rId3"/>
  </sheets>
  <definedNames>
    <definedName name="_xlnm._FilterDatabase" localSheetId="1" hidden="1">'Money Marshal Sheet'!#REF!</definedName>
    <definedName name="_xlnm.Print_Area" localSheetId="1">'Money Marshal Sheet'!$A$1:$N$41</definedName>
  </definedNames>
  <calcPr calcId="145621"/>
</workbook>
</file>

<file path=xl/calcChain.xml><?xml version="1.0" encoding="utf-8"?>
<calcChain xmlns="http://schemas.openxmlformats.org/spreadsheetml/2006/main">
  <c r="C17" i="1" l="1"/>
  <c r="C14" i="2"/>
  <c r="B15" i="2"/>
  <c r="A19" i="1" l="1"/>
  <c r="A7" i="1"/>
  <c r="L30" i="1"/>
  <c r="K27" i="1"/>
  <c r="I7" i="1"/>
  <c r="I12" i="1"/>
  <c r="I20" i="1"/>
  <c r="I23" i="1"/>
  <c r="I28" i="1"/>
  <c r="C1" i="1"/>
  <c r="B7" i="1"/>
  <c r="B8" i="1"/>
  <c r="A8" i="1" s="1"/>
  <c r="B9" i="1"/>
  <c r="I9" i="1" s="1"/>
  <c r="B10" i="1"/>
  <c r="B11" i="1"/>
  <c r="A11" i="1" s="1"/>
  <c r="B12" i="1"/>
  <c r="A12" i="1" s="1"/>
  <c r="B13" i="1"/>
  <c r="I13" i="1" s="1"/>
  <c r="B14" i="1"/>
  <c r="A14" i="1" s="1"/>
  <c r="B15" i="1"/>
  <c r="I15" i="1" s="1"/>
  <c r="B16" i="1"/>
  <c r="A16" i="1" s="1"/>
  <c r="B17" i="1"/>
  <c r="I17" i="1" s="1"/>
  <c r="B18" i="1"/>
  <c r="I18" i="1" s="1"/>
  <c r="B19" i="1"/>
  <c r="I19" i="1" s="1"/>
  <c r="B20" i="1"/>
  <c r="A20" i="1" s="1"/>
  <c r="B21" i="1"/>
  <c r="I21" i="1" s="1"/>
  <c r="B22" i="1"/>
  <c r="A22" i="1" s="1"/>
  <c r="B23" i="1"/>
  <c r="C23" i="1" s="1"/>
  <c r="B24" i="1"/>
  <c r="A24" i="1" s="1"/>
  <c r="B25" i="1"/>
  <c r="I25" i="1" s="1"/>
  <c r="B26" i="1"/>
  <c r="K26" i="1" s="1"/>
  <c r="B27" i="1"/>
  <c r="C27" i="1" s="1"/>
  <c r="B28" i="1"/>
  <c r="A28" i="1" s="1"/>
  <c r="B29" i="1"/>
  <c r="I29" i="1" s="1"/>
  <c r="B6" i="1"/>
  <c r="B28" i="2"/>
  <c r="B29" i="2"/>
  <c r="B30" i="2"/>
  <c r="B31" i="2"/>
  <c r="B32" i="2"/>
  <c r="B33" i="2"/>
  <c r="B34" i="2"/>
  <c r="B35" i="2"/>
  <c r="B36" i="2"/>
  <c r="B37" i="2"/>
  <c r="B16" i="2"/>
  <c r="B17" i="2" s="1"/>
  <c r="B18" i="2" s="1"/>
  <c r="B19" i="2" s="1"/>
  <c r="B20" i="2" s="1"/>
  <c r="B21" i="2" s="1"/>
  <c r="B22" i="2" s="1"/>
  <c r="B23" i="2" s="1"/>
  <c r="B24" i="2" s="1"/>
  <c r="B25" i="2" s="1"/>
  <c r="B26" i="2" s="1"/>
  <c r="B27" i="2" s="1"/>
  <c r="J30" i="1"/>
  <c r="M35" i="1"/>
  <c r="M38" i="1"/>
  <c r="M39" i="1"/>
  <c r="M36" i="1"/>
  <c r="M37" i="1"/>
  <c r="E30" i="1"/>
  <c r="F30" i="1"/>
  <c r="G30" i="1"/>
  <c r="A15" i="1" l="1"/>
  <c r="I27" i="1"/>
  <c r="I11" i="1"/>
  <c r="K23" i="1"/>
  <c r="A27" i="1"/>
  <c r="I24" i="1"/>
  <c r="I16" i="1"/>
  <c r="I8" i="1"/>
  <c r="A23" i="1"/>
  <c r="H26" i="1"/>
  <c r="H22" i="1"/>
  <c r="H29" i="1"/>
  <c r="H21" i="1"/>
  <c r="K22" i="1"/>
  <c r="A26" i="1"/>
  <c r="A18" i="1"/>
  <c r="A10" i="1"/>
  <c r="C29" i="1"/>
  <c r="C25" i="1"/>
  <c r="C21" i="1"/>
  <c r="H28" i="1"/>
  <c r="H24" i="1"/>
  <c r="H20" i="1"/>
  <c r="I6" i="1"/>
  <c r="I26" i="1"/>
  <c r="I22" i="1"/>
  <c r="I14" i="1"/>
  <c r="I10" i="1"/>
  <c r="K29" i="1"/>
  <c r="K25" i="1"/>
  <c r="K21" i="1"/>
  <c r="A29" i="1"/>
  <c r="A25" i="1"/>
  <c r="A21" i="1"/>
  <c r="A17" i="1"/>
  <c r="A13" i="1"/>
  <c r="C6" i="1" s="1"/>
  <c r="A9" i="1"/>
  <c r="C28" i="1"/>
  <c r="C24" i="1"/>
  <c r="C20" i="1"/>
  <c r="C16" i="1"/>
  <c r="H16" i="1" s="1"/>
  <c r="K16" i="1" s="1"/>
  <c r="C26" i="1"/>
  <c r="C22" i="1"/>
  <c r="H25" i="1"/>
  <c r="H27" i="1"/>
  <c r="H23" i="1"/>
  <c r="K28" i="1"/>
  <c r="K24" i="1"/>
  <c r="K20" i="1"/>
  <c r="M41" i="1"/>
  <c r="N41" i="1" s="1"/>
  <c r="C19" i="1" l="1"/>
  <c r="H19" i="1" s="1"/>
  <c r="K19" i="1" s="1"/>
  <c r="H17" i="1"/>
  <c r="K17" i="1" s="1"/>
  <c r="C11" i="1"/>
  <c r="H11" i="1" s="1"/>
  <c r="K11" i="1" s="1"/>
  <c r="C15" i="1"/>
  <c r="H15" i="1" s="1"/>
  <c r="K15" i="1" s="1"/>
  <c r="C14" i="1"/>
  <c r="H14" i="1" s="1"/>
  <c r="K14" i="1" s="1"/>
  <c r="C12" i="1"/>
  <c r="H12" i="1" s="1"/>
  <c r="K12" i="1" s="1"/>
  <c r="C9" i="1"/>
  <c r="H9" i="1" s="1"/>
  <c r="K9" i="1" s="1"/>
  <c r="H6" i="1"/>
  <c r="K6" i="1" s="1"/>
  <c r="C13" i="1"/>
  <c r="H13" i="1" s="1"/>
  <c r="K13" i="1" s="1"/>
  <c r="C7" i="1"/>
  <c r="H7" i="1" s="1"/>
  <c r="K7" i="1" s="1"/>
  <c r="C8" i="1"/>
  <c r="H8" i="1" s="1"/>
  <c r="K8" i="1" s="1"/>
  <c r="C18" i="1"/>
  <c r="H18" i="1" s="1"/>
  <c r="K18" i="1" s="1"/>
  <c r="C10" i="1"/>
  <c r="H10" i="1" s="1"/>
  <c r="K10" i="1" s="1"/>
  <c r="I30" i="1"/>
  <c r="D30" i="1"/>
  <c r="C30" i="1" l="1"/>
  <c r="H30" i="1"/>
  <c r="M32" i="1" s="1"/>
  <c r="K30" i="1"/>
</calcChain>
</file>

<file path=xl/sharedStrings.xml><?xml version="1.0" encoding="utf-8"?>
<sst xmlns="http://schemas.openxmlformats.org/spreadsheetml/2006/main" count="77" uniqueCount="63">
  <si>
    <t>Name</t>
  </si>
  <si>
    <t>Accomodation</t>
  </si>
  <si>
    <t>Boat Fuel</t>
  </si>
  <si>
    <t>Food &amp; Drink</t>
  </si>
  <si>
    <t>Van Fuel</t>
  </si>
  <si>
    <t>Club Equip Hire (£ 3 per item incl cylinders - £10 for full kit PER DAY)</t>
  </si>
  <si>
    <t>Charge for Food and Drink (To include boat water etc)</t>
  </si>
  <si>
    <t>Dive Location</t>
  </si>
  <si>
    <t>Diver Name</t>
  </si>
  <si>
    <t>DM</t>
  </si>
  <si>
    <t>Deposit paid</t>
  </si>
  <si>
    <t>Charge for Van Fuel (£5 for kit in van)</t>
  </si>
  <si>
    <t>Trip Details</t>
  </si>
  <si>
    <t>Diver</t>
  </si>
  <si>
    <t>TOTALS</t>
  </si>
  <si>
    <t>Guide to money marshalling</t>
  </si>
  <si>
    <t>The below are general guidelines to help you to money marshalling on Clidive trips – every trip is different, so if in doubt ask the dive manager or treasurer for a hand!</t>
  </si>
  <si>
    <t>A list of who has paid deposits for the trip and any expenses already incurred is available from the treasurer. The organiser of the trip should have a full list of who is on the trip, and accommodation costs.</t>
  </si>
  <si>
    <t>Costs:</t>
  </si>
  <si>
    <r>
      <t>§</t>
    </r>
    <r>
      <rPr>
        <sz val="7"/>
        <color indexed="8"/>
        <rFont val="Times New Roman"/>
        <family val="1"/>
      </rPr>
      <t xml:space="preserve">            </t>
    </r>
    <r>
      <rPr>
        <b/>
        <sz val="11"/>
        <color indexed="8"/>
        <rFont val="Tahoma"/>
        <family val="2"/>
      </rPr>
      <t>Charge for diving:</t>
    </r>
    <r>
      <rPr>
        <sz val="11"/>
        <color indexed="8"/>
        <rFont val="Tahoma"/>
        <family val="2"/>
      </rPr>
      <t xml:space="preserve"> </t>
    </r>
  </si>
  <si>
    <t>Thanks!</t>
  </si>
  <si>
    <r>
      <t xml:space="preserve">Charge for food and drink: </t>
    </r>
    <r>
      <rPr>
        <sz val="11"/>
        <color indexed="8"/>
        <rFont val="Tahoma"/>
        <family val="2"/>
      </rPr>
      <t>This will be whatever receipts you’re given, divided by the number of people on the trip that have eaten. There will always be a receipt for water and chocolates, and then any communal meals eaten. It shouldn’t be making a loss so round up if necessary.</t>
    </r>
  </si>
  <si>
    <r>
      <t>§</t>
    </r>
    <r>
      <rPr>
        <sz val="11"/>
        <color indexed="8"/>
        <rFont val="Antique Olive"/>
        <family val="2"/>
      </rPr>
      <t>       </t>
    </r>
  </si>
  <si>
    <t>Method of payment - eg Cash, Cheque</t>
  </si>
  <si>
    <t>Cost</t>
  </si>
  <si>
    <t>TOTAL EXPENSES</t>
  </si>
  <si>
    <t>Comment</t>
  </si>
  <si>
    <t>Person's Name / detail</t>
  </si>
  <si>
    <t>Total In:</t>
  </si>
  <si>
    <t>Total Out:</t>
  </si>
  <si>
    <t>Misc (please give details)</t>
  </si>
  <si>
    <t>Total Expenses to be reimbursed</t>
  </si>
  <si>
    <t>Trip Surplus*:</t>
  </si>
  <si>
    <t>*This is Total Due - Total Expenses</t>
  </si>
  <si>
    <t>Expenses (please attach receipts and write on receipt who paid) - PLEASE INCLUDE ACCOMMODATION</t>
  </si>
  <si>
    <t>Then add up how much people owe, and take off this amount what deposit they paid, and any money owed from expenses. If people spend money, they need to give you a receipt, with their name and what the receipt is for on the back. This is then recorded on the bottom of the sheet. Make sure you detail accommodation, even if it was paid by Clidive, otherwise you won't get an accurate view on any surplus.</t>
  </si>
  <si>
    <r>
      <rPr>
        <b/>
        <sz val="11"/>
        <color indexed="8"/>
        <rFont val="Tahoma"/>
        <family val="2"/>
      </rPr>
      <t>Equipment Transport</t>
    </r>
    <r>
      <rPr>
        <sz val="7"/>
        <color indexed="8"/>
        <rFont val="Times New Roman"/>
        <family val="1"/>
      </rPr>
      <t xml:space="preserve"> </t>
    </r>
    <r>
      <rPr>
        <b/>
        <sz val="11"/>
        <color indexed="8"/>
        <rFont val="Tahoma"/>
        <family val="2"/>
      </rPr>
      <t xml:space="preserve">: </t>
    </r>
    <r>
      <rPr>
        <sz val="11"/>
        <color indexed="8"/>
        <rFont val="Tahoma"/>
        <family val="2"/>
      </rPr>
      <t>£10 donation towards fuel for anyone who’s cylinder and weights travel in the van and a further £10 for any other other kit.</t>
    </r>
  </si>
  <si>
    <r>
      <rPr>
        <b/>
        <sz val="11"/>
        <color indexed="8"/>
        <rFont val="Tahoma"/>
        <family val="2"/>
      </rPr>
      <t xml:space="preserve">Transport in the van: </t>
    </r>
    <r>
      <rPr>
        <sz val="11"/>
        <color indexed="8"/>
        <rFont val="Tahoma"/>
        <family val="2"/>
      </rPr>
      <t>£15 donation towards fuel to Portland, £20 to Plymouth, other destinations seek advice from the committee.</t>
    </r>
  </si>
  <si>
    <t>Laura Benham</t>
  </si>
  <si>
    <t>Paid?</t>
  </si>
  <si>
    <t>Money Marshal: Signing Up Sheet</t>
  </si>
  <si>
    <t>Diver Grade</t>
  </si>
  <si>
    <t>Start Date (1st day of diving)</t>
  </si>
  <si>
    <t>Hard Boat</t>
  </si>
  <si>
    <t>RIB Days</t>
  </si>
  <si>
    <t>Hard Boat Days</t>
  </si>
  <si>
    <t>Money Marshal</t>
  </si>
  <si>
    <t>Total Due</t>
  </si>
  <si>
    <t>Diving</t>
  </si>
  <si>
    <t>Deposit Paid (Dive Marshal will have this info)</t>
  </si>
  <si>
    <t>Total to Pay</t>
  </si>
  <si>
    <t>Amount Paid (Refund &lt;0)</t>
  </si>
  <si>
    <r>
      <t>RIB diving</t>
    </r>
    <r>
      <rPr>
        <sz val="11"/>
        <color indexed="8"/>
        <rFont val="Tahoma"/>
        <family val="2"/>
      </rPr>
      <t>: £30 a day, even if you only do one dive. Only exceptions to this are for dedicated boat handlers (that don’t dive), and if the dive marshal cancels diving. If you’re not sure, ask the dive marshal. For exhibition trips there may be an extra charge for excess costs.</t>
    </r>
  </si>
  <si>
    <t>Hard Boat Fees</t>
  </si>
  <si>
    <r>
      <t>Hard boat diving:</t>
    </r>
    <r>
      <rPr>
        <sz val="11"/>
        <color indexed="8"/>
        <rFont val="Tahoma"/>
        <family val="2"/>
      </rPr>
      <t xml:space="preserve"> divide the total cost of the hard boat fee between all divers on the trip, whether they dive every day or not. There is an additional Clidive charge of £5 for hard boat trips up to 3 days in length, and £10 for longer.</t>
    </r>
  </si>
  <si>
    <r>
      <t>Charge for accommodation:</t>
    </r>
    <r>
      <rPr>
        <sz val="11"/>
        <color indexed="8"/>
        <rFont val="Tahoma"/>
        <family val="2"/>
      </rPr>
      <t xml:space="preserve"> Normally the club, or someone on the trip, will pay for the whole of this and then it’s divided by everyone staying in the accommodation. The dive marshal will know the arrangements.</t>
    </r>
  </si>
  <si>
    <r>
      <t xml:space="preserve"> </t>
    </r>
    <r>
      <rPr>
        <b/>
        <sz val="11"/>
        <color indexed="8"/>
        <rFont val="Tahoma"/>
        <family val="2"/>
      </rPr>
      <t>Club Equip hire:</t>
    </r>
    <r>
      <rPr>
        <sz val="11"/>
        <color indexed="8"/>
        <rFont val="Tahoma"/>
        <family val="2"/>
      </rPr>
      <t xml:space="preserve"> The equipment marshal should be able to tell you who has hired what. The cost is £3 per item per day, up to £10 max per day.</t>
    </r>
  </si>
  <si>
    <r>
      <t>People can pay by cash, cheque or transfer. Get them to write the name of the trip (eg Plymouth June 10</t>
    </r>
    <r>
      <rPr>
        <vertAlign val="superscript"/>
        <sz val="11"/>
        <color indexed="8"/>
        <rFont val="Tahoma"/>
        <family val="2"/>
      </rPr>
      <t>th</t>
    </r>
    <r>
      <rPr>
        <sz val="11"/>
        <color indexed="8"/>
        <rFont val="Tahoma"/>
        <family val="2"/>
      </rPr>
      <t>) on the back of any cheques. If anyone is owed money, and you’ve got cash payments, you may be able to pay them back, but please pay back the right amount (ie don’t round up) so it all adds up, and make a note of who you’ve paid back and what. The treasurer can deal with any other repayments once the return is received.</t>
    </r>
  </si>
  <si>
    <t>When you get back, e-mail the treasurer a copy of the spreadsheet, and give them a copy of all receipts and all cheques received.</t>
  </si>
  <si>
    <t>Last updated April 2012</t>
  </si>
  <si>
    <t>End Date</t>
  </si>
  <si>
    <t>Total Exp:</t>
  </si>
  <si>
    <t>Destination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</si>
</sst>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quot;£&quot;#,##0.00"/>
    <numFmt numFmtId="165" formatCode="&quot;£ &quot;#,##0.00"/>
    <numFmt numFmtId="166" formatCode="&quot;True&quot;;&quot;True&quot;;&quot;False&quot;"/>
    <numFmt numFmtId="167" formatCode=";;;"/>
    <numFmt numFmtId="168" formatCode="[$-F800]dddd\,\ mmmm\ dd\,\ yyyy"/>
  </numFmts>
  <fonts count="27">
    <font>
      <sz val="10"/>
      <name val="Arial"/>
    </font>
    <font>
      <sz val="10"/>
      <name val="Arial"/>
    </font>
    <font>
      <b/>
      <sz val="10"/>
      <name val="Arial"/>
      <family val="2"/>
    </font>
    <font>
      <b/>
      <i/>
      <sz val="10"/>
      <name val="Arial"/>
      <family val="2"/>
    </font>
    <font>
      <b/>
      <sz val="12"/>
      <name val="Arial"/>
      <family val="2"/>
    </font>
    <font>
      <sz val="10"/>
      <name val="Arial Narrow"/>
      <family val="2"/>
    </font>
    <font>
      <sz val="10"/>
      <color indexed="9"/>
      <name val="Arial Narrow"/>
      <family val="2"/>
    </font>
    <font>
      <sz val="10"/>
      <color indexed="8"/>
      <name val="Arial Narrow"/>
      <family val="2"/>
    </font>
    <font>
      <b/>
      <sz val="10"/>
      <color indexed="9"/>
      <name val="Arial Narrow"/>
      <family val="2"/>
    </font>
    <font>
      <b/>
      <i/>
      <sz val="12"/>
      <name val="Arial Narrow"/>
      <family val="2"/>
    </font>
    <font>
      <b/>
      <sz val="12"/>
      <name val="Tahoma"/>
      <family val="2"/>
    </font>
    <font>
      <sz val="12"/>
      <color indexed="8"/>
      <name val="Tahoma"/>
      <family val="2"/>
    </font>
    <font>
      <i/>
      <sz val="11"/>
      <color indexed="8"/>
      <name val="Tahoma"/>
      <family val="2"/>
    </font>
    <font>
      <sz val="11"/>
      <color indexed="8"/>
      <name val="Tahoma"/>
      <family val="2"/>
    </font>
    <font>
      <b/>
      <sz val="11"/>
      <color indexed="8"/>
      <name val="Tahoma"/>
      <family val="2"/>
    </font>
    <font>
      <sz val="11"/>
      <color indexed="8"/>
      <name val="Wingdings"/>
      <charset val="2"/>
    </font>
    <font>
      <sz val="7"/>
      <color indexed="8"/>
      <name val="Times New Roman"/>
      <family val="1"/>
    </font>
    <font>
      <u/>
      <sz val="11"/>
      <color indexed="8"/>
      <name val="Tahoma"/>
      <family val="2"/>
    </font>
    <font>
      <vertAlign val="superscript"/>
      <sz val="11"/>
      <color indexed="8"/>
      <name val="Tahoma"/>
      <family val="2"/>
    </font>
    <font>
      <sz val="10"/>
      <name val="Arial"/>
    </font>
    <font>
      <sz val="11"/>
      <color indexed="8"/>
      <name val="Antique Olive"/>
      <family val="2"/>
    </font>
    <font>
      <sz val="8"/>
      <name val="Arial"/>
    </font>
    <font>
      <b/>
      <sz val="10"/>
      <color indexed="9"/>
      <name val="Arial"/>
      <family val="2"/>
    </font>
    <font>
      <i/>
      <sz val="8"/>
      <name val="Arial"/>
      <family val="2"/>
    </font>
    <font>
      <b/>
      <i/>
      <u/>
      <sz val="12"/>
      <name val="Arial"/>
      <family val="2"/>
    </font>
    <font>
      <sz val="10"/>
      <name val="Arial"/>
      <family val="2"/>
    </font>
    <font>
      <b/>
      <sz val="14"/>
      <color indexed="9"/>
      <name val="Arial"/>
      <family val="2"/>
    </font>
  </fonts>
  <fills count="1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theme="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2" fillId="0" borderId="0" xfId="0" applyFont="1"/>
    <xf numFmtId="164" fontId="0" fillId="0" borderId="0" xfId="0" applyNumberFormat="1"/>
    <xf numFmtId="0" fontId="2" fillId="0" borderId="0" xfId="0" applyFont="1" applyAlignment="1">
      <alignment horizontal="center" vertical="center" wrapText="1"/>
    </xf>
    <xf numFmtId="164" fontId="0" fillId="0" borderId="1" xfId="0" applyNumberFormat="1" applyBorder="1"/>
    <xf numFmtId="0" fontId="0" fillId="0" borderId="0" xfId="0"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xf numFmtId="0" fontId="2" fillId="0" borderId="0" xfId="0" applyFont="1" applyBorder="1" applyAlignment="1">
      <alignment horizontal="center" vertical="center" wrapText="1"/>
    </xf>
    <xf numFmtId="0" fontId="3" fillId="0" borderId="0" xfId="0" applyFont="1" applyAlignment="1">
      <alignment horizontal="center"/>
    </xf>
    <xf numFmtId="164" fontId="3" fillId="0" borderId="0" xfId="0" applyNumberFormat="1" applyFont="1" applyBorder="1" applyAlignment="1">
      <alignment horizontal="center"/>
    </xf>
    <xf numFmtId="164" fontId="3" fillId="0" borderId="0" xfId="0" applyNumberFormat="1" applyFont="1" applyAlignment="1">
      <alignment horizontal="center"/>
    </xf>
    <xf numFmtId="0" fontId="2" fillId="0" borderId="0" xfId="0" applyFont="1" applyAlignment="1">
      <alignment horizontal="right"/>
    </xf>
    <xf numFmtId="164" fontId="2" fillId="0" borderId="0" xfId="0" applyNumberFormat="1" applyFont="1" applyAlignment="1">
      <alignment horizontal="right"/>
    </xf>
    <xf numFmtId="164" fontId="2" fillId="2" borderId="2" xfId="0" applyNumberFormat="1" applyFont="1" applyFill="1" applyBorder="1"/>
    <xf numFmtId="164" fontId="2" fillId="2" borderId="3" xfId="0" applyNumberFormat="1" applyFont="1" applyFill="1" applyBorder="1"/>
    <xf numFmtId="164" fontId="0" fillId="0" borderId="0" xfId="0" applyNumberFormat="1" applyBorder="1"/>
    <xf numFmtId="0" fontId="0" fillId="0" borderId="0" xfId="0" applyAlignment="1">
      <alignment horizontal="center" vertical="center"/>
    </xf>
    <xf numFmtId="164" fontId="0" fillId="0" borderId="0" xfId="0" applyNumberFormat="1" applyAlignment="1">
      <alignment vertical="center"/>
    </xf>
    <xf numFmtId="0" fontId="0" fillId="0" borderId="0" xfId="0" applyAlignment="1">
      <alignment vertical="center"/>
    </xf>
    <xf numFmtId="44" fontId="0" fillId="0" borderId="0" xfId="1" applyFont="1"/>
    <xf numFmtId="164" fontId="0" fillId="2" borderId="1" xfId="0" applyNumberFormat="1" applyFill="1" applyBorder="1"/>
    <xf numFmtId="44" fontId="0" fillId="0" borderId="1" xfId="1" applyFont="1" applyBorder="1"/>
    <xf numFmtId="0" fontId="2" fillId="0" borderId="0" xfId="0" applyFont="1" applyFill="1" applyAlignment="1">
      <alignment horizontal="center"/>
    </xf>
    <xf numFmtId="0" fontId="2" fillId="0" borderId="0" xfId="0" applyFont="1" applyFill="1" applyAlignment="1">
      <alignment horizontal="right"/>
    </xf>
    <xf numFmtId="164" fontId="2" fillId="0" borderId="0" xfId="0" applyNumberFormat="1" applyFont="1" applyFill="1" applyBorder="1"/>
    <xf numFmtId="164" fontId="2" fillId="0" borderId="0" xfId="0" applyNumberFormat="1" applyFont="1" applyFill="1" applyAlignment="1">
      <alignment horizontal="right"/>
    </xf>
    <xf numFmtId="164" fontId="2" fillId="0" borderId="0" xfId="0" applyNumberFormat="1" applyFont="1" applyFill="1"/>
    <xf numFmtId="0" fontId="2" fillId="0" borderId="0" xfId="0" applyFont="1" applyFill="1"/>
    <xf numFmtId="164" fontId="4" fillId="0" borderId="0" xfId="0" applyNumberFormat="1" applyFont="1" applyBorder="1"/>
    <xf numFmtId="0" fontId="5" fillId="0" borderId="0" xfId="0" applyFont="1"/>
    <xf numFmtId="0" fontId="6" fillId="3" borderId="1" xfId="0" applyFont="1" applyFill="1" applyBorder="1"/>
    <xf numFmtId="0" fontId="5" fillId="0" borderId="0" xfId="0" applyFont="1" applyBorder="1"/>
    <xf numFmtId="0" fontId="5" fillId="0" borderId="5" xfId="0" applyFont="1" applyBorder="1" applyAlignment="1">
      <alignment vertical="center"/>
    </xf>
    <xf numFmtId="0" fontId="7" fillId="0" borderId="0" xfId="0" applyFont="1" applyFill="1" applyBorder="1"/>
    <xf numFmtId="0" fontId="8" fillId="3" borderId="0" xfId="0" applyFont="1" applyFill="1" applyAlignment="1">
      <alignment horizontal="left"/>
    </xf>
    <xf numFmtId="0" fontId="8" fillId="3" borderId="0" xfId="0" applyFont="1" applyFill="1"/>
    <xf numFmtId="165" fontId="5" fillId="0" borderId="0" xfId="0" applyNumberFormat="1" applyFont="1" applyBorder="1"/>
    <xf numFmtId="0" fontId="9" fillId="0" borderId="0" xfId="0" applyFont="1"/>
    <xf numFmtId="164" fontId="2" fillId="0" borderId="1" xfId="0" applyNumberFormat="1" applyFont="1" applyBorder="1"/>
    <xf numFmtId="0" fontId="2" fillId="2" borderId="2" xfId="0" applyNumberFormat="1" applyFont="1" applyFill="1" applyBorder="1"/>
    <xf numFmtId="0" fontId="11" fillId="0" borderId="0" xfId="0" applyFont="1" applyAlignment="1">
      <alignment horizontal="center"/>
    </xf>
    <xf numFmtId="0" fontId="13" fillId="0" borderId="0" xfId="0" applyFont="1"/>
    <xf numFmtId="0" fontId="14" fillId="0" borderId="0" xfId="0" applyFont="1"/>
    <xf numFmtId="0" fontId="15" fillId="0" borderId="0" xfId="0" applyFont="1" applyAlignment="1">
      <alignment horizontal="left" indent="2"/>
    </xf>
    <xf numFmtId="0" fontId="10" fillId="0" borderId="0" xfId="0" applyFont="1" applyAlignment="1">
      <alignment horizontal="left"/>
    </xf>
    <xf numFmtId="0" fontId="0" fillId="0" borderId="0" xfId="0" applyAlignment="1">
      <alignment vertical="center" wrapText="1"/>
    </xf>
    <xf numFmtId="0" fontId="15" fillId="0" borderId="0" xfId="0" applyFont="1" applyAlignment="1">
      <alignment horizontal="left" vertical="center" wrapText="1"/>
    </xf>
    <xf numFmtId="0" fontId="0" fillId="0" borderId="0" xfId="0" applyAlignment="1">
      <alignment horizontal="center" vertical="center" wrapText="1"/>
    </xf>
    <xf numFmtId="164" fontId="22" fillId="3" borderId="1" xfId="0" applyNumberFormat="1" applyFont="1" applyFill="1" applyBorder="1" applyAlignment="1">
      <alignment vertical="center" wrapText="1"/>
    </xf>
    <xf numFmtId="0" fontId="22" fillId="3" borderId="1" xfId="0" applyFont="1" applyFill="1" applyBorder="1" applyAlignment="1">
      <alignment vertical="center" wrapText="1"/>
    </xf>
    <xf numFmtId="0" fontId="0" fillId="0" borderId="0" xfId="0" applyBorder="1" applyAlignment="1">
      <alignment vertical="center"/>
    </xf>
    <xf numFmtId="0" fontId="0" fillId="0" borderId="0" xfId="0" applyFill="1" applyBorder="1"/>
    <xf numFmtId="44" fontId="0" fillId="0" borderId="1" xfId="0" applyNumberFormat="1" applyBorder="1"/>
    <xf numFmtId="167" fontId="2" fillId="0" borderId="0" xfId="0" applyNumberFormat="1" applyFont="1"/>
    <xf numFmtId="164" fontId="23" fillId="0" borderId="0" xfId="0" applyNumberFormat="1" applyFont="1" applyAlignment="1">
      <alignment vertical="top"/>
    </xf>
    <xf numFmtId="164" fontId="23" fillId="0" borderId="0" xfId="0" applyNumberFormat="1" applyFont="1" applyAlignment="1">
      <alignment horizontal="right"/>
    </xf>
    <xf numFmtId="0" fontId="24" fillId="0" borderId="0" xfId="0" applyFont="1" applyAlignment="1">
      <alignment vertical="center"/>
    </xf>
    <xf numFmtId="0" fontId="16" fillId="0" borderId="0" xfId="0" applyFont="1" applyAlignment="1">
      <alignment horizontal="left" vertical="center" wrapText="1"/>
    </xf>
    <xf numFmtId="0" fontId="5" fillId="0" borderId="10" xfId="0" applyFont="1" applyFill="1" applyBorder="1" applyAlignment="1">
      <alignment vertical="center"/>
    </xf>
    <xf numFmtId="0" fontId="8" fillId="3" borderId="0" xfId="0" applyFont="1" applyFill="1" applyAlignment="1">
      <alignment horizontal="center"/>
    </xf>
    <xf numFmtId="0" fontId="8" fillId="3" borderId="0" xfId="0" applyFont="1" applyFill="1" applyAlignment="1">
      <alignment horizontal="right"/>
    </xf>
    <xf numFmtId="0" fontId="2" fillId="0" borderId="0" xfId="0" applyNumberFormat="1" applyFont="1" applyFill="1" applyBorder="1"/>
    <xf numFmtId="0" fontId="2" fillId="2" borderId="1" xfId="0" applyNumberFormat="1" applyFont="1" applyFill="1" applyBorder="1"/>
    <xf numFmtId="164" fontId="2" fillId="4" borderId="1" xfId="0" applyNumberFormat="1" applyFont="1" applyFill="1" applyBorder="1" applyAlignment="1">
      <alignment horizontal="right" vertical="center" wrapText="1"/>
    </xf>
    <xf numFmtId="164" fontId="2" fillId="4" borderId="1" xfId="0" applyNumberFormat="1" applyFont="1" applyFill="1" applyBorder="1" applyAlignment="1">
      <alignment horizontal="center" vertical="center" wrapText="1"/>
    </xf>
    <xf numFmtId="164" fontId="0" fillId="4" borderId="1" xfId="0" applyNumberFormat="1" applyFill="1" applyBorder="1" applyAlignment="1"/>
    <xf numFmtId="164" fontId="0" fillId="4" borderId="1" xfId="0" applyNumberFormat="1" applyFill="1" applyBorder="1"/>
    <xf numFmtId="164" fontId="2" fillId="5" borderId="1" xfId="0" applyNumberFormat="1" applyFont="1" applyFill="1" applyBorder="1"/>
    <xf numFmtId="164" fontId="2" fillId="6" borderId="1" xfId="0" applyNumberFormat="1" applyFont="1" applyFill="1" applyBorder="1" applyAlignment="1">
      <alignment horizontal="center" vertical="center" wrapText="1"/>
    </xf>
    <xf numFmtId="164" fontId="0" fillId="6" borderId="1" xfId="0" applyNumberFormat="1" applyFill="1" applyBorder="1"/>
    <xf numFmtId="164" fontId="2" fillId="7" borderId="1" xfId="0" applyNumberFormat="1" applyFont="1" applyFill="1" applyBorder="1"/>
    <xf numFmtId="164" fontId="2" fillId="8" borderId="1" xfId="0" applyNumberFormat="1" applyFont="1" applyFill="1" applyBorder="1" applyAlignment="1">
      <alignment horizontal="center" vertical="center" wrapText="1"/>
    </xf>
    <xf numFmtId="164" fontId="0" fillId="8" borderId="1" xfId="0" applyNumberFormat="1" applyFill="1" applyBorder="1"/>
    <xf numFmtId="164" fontId="2" fillId="9" borderId="1" xfId="0" applyNumberFormat="1" applyFont="1" applyFill="1" applyBorder="1"/>
    <xf numFmtId="164" fontId="25" fillId="2" borderId="1" xfId="0" applyNumberFormat="1" applyFont="1" applyFill="1" applyBorder="1"/>
    <xf numFmtId="164" fontId="2" fillId="2" borderId="1" xfId="0" applyNumberFormat="1" applyFont="1" applyFill="1" applyBorder="1"/>
    <xf numFmtId="0" fontId="25" fillId="0" borderId="0" xfId="0" applyFont="1"/>
    <xf numFmtId="44" fontId="0" fillId="0" borderId="0" xfId="1" applyFont="1" applyBorder="1"/>
    <xf numFmtId="44" fontId="0" fillId="0" borderId="0" xfId="0" applyNumberFormat="1" applyBorder="1"/>
    <xf numFmtId="164" fontId="0" fillId="0" borderId="0" xfId="0" applyNumberFormat="1" applyFill="1" applyBorder="1" applyAlignment="1">
      <alignment vertical="center" wrapText="1"/>
    </xf>
    <xf numFmtId="164" fontId="0" fillId="0" borderId="0" xfId="0" applyNumberFormat="1" applyFill="1" applyBorder="1"/>
    <xf numFmtId="44" fontId="0" fillId="0" borderId="0" xfId="1" applyFont="1" applyFill="1" applyBorder="1"/>
    <xf numFmtId="164" fontId="22" fillId="5" borderId="13" xfId="0" applyNumberFormat="1" applyFont="1" applyFill="1" applyBorder="1"/>
    <xf numFmtId="164" fontId="22" fillId="5" borderId="14" xfId="0" applyNumberFormat="1" applyFont="1" applyFill="1" applyBorder="1"/>
    <xf numFmtId="164" fontId="22" fillId="10" borderId="14" xfId="0" applyNumberFormat="1" applyFont="1" applyFill="1" applyBorder="1"/>
    <xf numFmtId="164" fontId="26" fillId="10" borderId="13" xfId="0" applyNumberFormat="1" applyFont="1" applyFill="1" applyBorder="1"/>
    <xf numFmtId="0" fontId="5" fillId="0" borderId="6" xfId="0" applyFont="1" applyBorder="1" applyAlignment="1">
      <alignment horizontal="right" vertical="center"/>
    </xf>
    <xf numFmtId="0" fontId="5" fillId="0" borderId="11" xfId="0" applyFont="1" applyBorder="1" applyAlignment="1">
      <alignment horizontal="right" vertical="center"/>
    </xf>
    <xf numFmtId="168" fontId="5" fillId="0" borderId="4" xfId="0" applyNumberFormat="1" applyFont="1" applyBorder="1" applyAlignment="1">
      <alignment horizontal="right" vertical="center"/>
    </xf>
    <xf numFmtId="168" fontId="5" fillId="0" borderId="9" xfId="0" applyNumberFormat="1" applyFont="1" applyBorder="1" applyAlignment="1">
      <alignment horizontal="right" vertical="center"/>
    </xf>
    <xf numFmtId="0" fontId="5" fillId="0" borderId="4" xfId="0" applyFont="1" applyBorder="1" applyAlignment="1">
      <alignment horizontal="right" vertical="center"/>
    </xf>
    <xf numFmtId="0" fontId="5" fillId="0" borderId="9" xfId="0" applyFont="1" applyBorder="1" applyAlignment="1">
      <alignment horizontal="right" vertical="center"/>
    </xf>
    <xf numFmtId="0" fontId="5" fillId="0" borderId="7" xfId="0" applyFont="1" applyFill="1" applyBorder="1" applyAlignment="1">
      <alignment vertical="center" wrapText="1"/>
    </xf>
    <xf numFmtId="0" fontId="5" fillId="0" borderId="7" xfId="0" applyFont="1" applyBorder="1" applyAlignment="1"/>
    <xf numFmtId="166" fontId="5" fillId="0" borderId="4" xfId="0" applyNumberFormat="1" applyFont="1" applyFill="1" applyBorder="1" applyAlignment="1">
      <alignment horizontal="right" vertical="center"/>
    </xf>
    <xf numFmtId="166" fontId="5" fillId="0" borderId="9" xfId="0" applyNumberFormat="1" applyFont="1" applyFill="1" applyBorder="1" applyAlignment="1">
      <alignment horizontal="right" vertical="center"/>
    </xf>
    <xf numFmtId="0" fontId="5" fillId="0" borderId="8" xfId="0" applyFont="1" applyFill="1" applyBorder="1" applyAlignment="1">
      <alignment vertical="center" wrapText="1"/>
    </xf>
    <xf numFmtId="0" fontId="5" fillId="0" borderId="8" xfId="0" applyFont="1" applyBorder="1" applyAlignment="1"/>
    <xf numFmtId="0" fontId="5" fillId="0" borderId="12" xfId="0" applyFont="1" applyFill="1" applyBorder="1" applyAlignment="1">
      <alignment vertical="center" wrapText="1"/>
    </xf>
    <xf numFmtId="0" fontId="5" fillId="0" borderId="12" xfId="0" applyFont="1" applyBorder="1" applyAlignment="1"/>
    <xf numFmtId="0" fontId="13" fillId="0" borderId="0" xfId="0" applyFont="1" applyAlignment="1">
      <alignment horizontal="left" vertical="center" wrapText="1"/>
    </xf>
    <xf numFmtId="0" fontId="19"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vertical="center" wrapText="1"/>
    </xf>
    <xf numFmtId="0" fontId="16" fillId="0" borderId="0" xfId="0" applyFont="1" applyAlignment="1">
      <alignment horizontal="left" vertical="center" wrapText="1"/>
    </xf>
    <xf numFmtId="0" fontId="5" fillId="0" borderId="1" xfId="0" applyFont="1" applyBorder="1" applyAlignment="1">
      <alignment horizontal="left"/>
    </xf>
    <xf numFmtId="0" fontId="5" fillId="0" borderId="1" xfId="0" applyFont="1" applyBorder="1"/>
    <xf numFmtId="164" fontId="5" fillId="0" borderId="1" xfId="0" applyNumberFormat="1" applyFont="1" applyBorder="1" applyAlignment="1">
      <alignment horizontal="center"/>
    </xf>
    <xf numFmtId="44" fontId="5" fillId="0" borderId="1" xfId="1" applyFont="1" applyBorder="1"/>
    <xf numFmtId="164" fontId="5" fillId="0" borderId="1" xfId="0" applyNumberFormat="1"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44"/>
  <sheetViews>
    <sheetView showGridLines="0" topLeftCell="A2" zoomScaleNormal="100" workbookViewId="0">
      <selection activeCell="D25" sqref="D25"/>
    </sheetView>
  </sheetViews>
  <sheetFormatPr defaultColWidth="8.85546875" defaultRowHeight="12.75"/>
  <cols>
    <col min="1" max="1" width="2.7109375" style="32" customWidth="1"/>
    <col min="2" max="2" width="9.7109375" style="32" customWidth="1"/>
    <col min="3" max="3" width="20.7109375" style="32" customWidth="1"/>
    <col min="4" max="5" width="12.85546875" style="32" customWidth="1"/>
    <col min="6" max="6" width="2.7109375" style="32" customWidth="1"/>
    <col min="7" max="16384" width="8.85546875" style="32"/>
  </cols>
  <sheetData>
    <row r="2" spans="2:6" ht="15.75">
      <c r="B2" s="40" t="s">
        <v>40</v>
      </c>
    </row>
    <row r="4" spans="2:6">
      <c r="B4" s="33" t="s">
        <v>12</v>
      </c>
      <c r="C4" s="33"/>
      <c r="D4" s="33"/>
      <c r="E4" s="33"/>
      <c r="F4" s="34"/>
    </row>
    <row r="5" spans="2:6" ht="25.5" customHeight="1">
      <c r="B5" s="101" t="s">
        <v>7</v>
      </c>
      <c r="C5" s="102"/>
      <c r="D5" s="89"/>
      <c r="E5" s="90"/>
      <c r="F5" s="34"/>
    </row>
    <row r="6" spans="2:6" ht="27" customHeight="1">
      <c r="B6" s="95" t="s">
        <v>42</v>
      </c>
      <c r="C6" s="96"/>
      <c r="D6" s="91"/>
      <c r="E6" s="92"/>
      <c r="F6" s="34"/>
    </row>
    <row r="7" spans="2:6" ht="27" customHeight="1">
      <c r="B7" s="95" t="s">
        <v>60</v>
      </c>
      <c r="C7" s="96"/>
      <c r="D7" s="91"/>
      <c r="E7" s="92"/>
      <c r="F7" s="34"/>
    </row>
    <row r="8" spans="2:6">
      <c r="B8" s="95" t="s">
        <v>9</v>
      </c>
      <c r="C8" s="96"/>
      <c r="D8" s="93"/>
      <c r="E8" s="94"/>
      <c r="F8" s="34"/>
    </row>
    <row r="9" spans="2:6">
      <c r="B9" s="95" t="s">
        <v>43</v>
      </c>
      <c r="C9" s="96"/>
      <c r="D9" s="97" t="b">
        <v>0</v>
      </c>
      <c r="E9" s="98"/>
      <c r="F9" s="34"/>
    </row>
    <row r="10" spans="2:6">
      <c r="B10" s="99"/>
      <c r="C10" s="100"/>
      <c r="D10" s="35"/>
      <c r="E10" s="61"/>
      <c r="F10" s="34"/>
    </row>
    <row r="11" spans="2:6">
      <c r="B11" s="34"/>
      <c r="C11" s="36"/>
      <c r="D11" s="34"/>
      <c r="E11" s="34"/>
      <c r="F11" s="34"/>
    </row>
    <row r="13" spans="2:6">
      <c r="B13" s="37" t="s">
        <v>13</v>
      </c>
      <c r="C13" s="38" t="s">
        <v>8</v>
      </c>
      <c r="D13" s="62" t="s">
        <v>41</v>
      </c>
      <c r="E13" s="63" t="s">
        <v>10</v>
      </c>
    </row>
    <row r="14" spans="2:6">
      <c r="B14" s="111" t="s">
        <v>9</v>
      </c>
      <c r="C14" s="112">
        <f>D8</f>
        <v>0</v>
      </c>
      <c r="D14" s="113"/>
      <c r="E14" s="114"/>
    </row>
    <row r="15" spans="2:6">
      <c r="B15" s="111" t="str">
        <f>IF(C15&lt;&gt;"",2,"")</f>
        <v/>
      </c>
      <c r="C15" s="112"/>
      <c r="D15" s="113"/>
      <c r="E15" s="114"/>
    </row>
    <row r="16" spans="2:6">
      <c r="B16" s="111" t="str">
        <f>IF(C16&lt;&gt;"",B15+1,"")</f>
        <v/>
      </c>
      <c r="C16" s="112"/>
      <c r="D16" s="113"/>
      <c r="E16" s="114"/>
    </row>
    <row r="17" spans="2:5">
      <c r="B17" s="111" t="str">
        <f t="shared" ref="B17:B37" si="0">IF(C17&lt;&gt;"",B16+1,"")</f>
        <v/>
      </c>
      <c r="C17" s="112"/>
      <c r="D17" s="113"/>
      <c r="E17" s="114"/>
    </row>
    <row r="18" spans="2:5">
      <c r="B18" s="111" t="str">
        <f t="shared" si="0"/>
        <v/>
      </c>
      <c r="C18" s="112"/>
      <c r="D18" s="113"/>
      <c r="E18" s="114"/>
    </row>
    <row r="19" spans="2:5">
      <c r="B19" s="111" t="str">
        <f t="shared" si="0"/>
        <v/>
      </c>
      <c r="C19" s="112"/>
      <c r="D19" s="113"/>
      <c r="E19" s="114"/>
    </row>
    <row r="20" spans="2:5">
      <c r="B20" s="111" t="str">
        <f t="shared" si="0"/>
        <v/>
      </c>
      <c r="C20" s="112"/>
      <c r="D20" s="113"/>
      <c r="E20" s="114"/>
    </row>
    <row r="21" spans="2:5">
      <c r="B21" s="111" t="str">
        <f t="shared" si="0"/>
        <v/>
      </c>
      <c r="C21" s="112"/>
      <c r="D21" s="113"/>
      <c r="E21" s="114"/>
    </row>
    <row r="22" spans="2:5">
      <c r="B22" s="111" t="str">
        <f t="shared" si="0"/>
        <v/>
      </c>
      <c r="C22" s="112"/>
      <c r="D22" s="113"/>
      <c r="E22" s="114"/>
    </row>
    <row r="23" spans="2:5">
      <c r="B23" s="111" t="str">
        <f t="shared" si="0"/>
        <v/>
      </c>
      <c r="C23" s="112"/>
      <c r="D23" s="113"/>
      <c r="E23" s="114"/>
    </row>
    <row r="24" spans="2:5">
      <c r="B24" s="111" t="str">
        <f t="shared" si="0"/>
        <v/>
      </c>
      <c r="C24" s="112"/>
      <c r="D24" s="113"/>
      <c r="E24" s="114"/>
    </row>
    <row r="25" spans="2:5">
      <c r="B25" s="111" t="str">
        <f t="shared" si="0"/>
        <v/>
      </c>
      <c r="C25" s="112"/>
      <c r="D25" s="113"/>
      <c r="E25" s="114"/>
    </row>
    <row r="26" spans="2:5">
      <c r="B26" s="111" t="str">
        <f t="shared" si="0"/>
        <v/>
      </c>
      <c r="C26" s="112"/>
      <c r="D26" s="113"/>
      <c r="E26" s="114"/>
    </row>
    <row r="27" spans="2:5">
      <c r="B27" s="111" t="str">
        <f t="shared" si="0"/>
        <v/>
      </c>
      <c r="C27" s="112"/>
      <c r="D27" s="113"/>
      <c r="E27" s="114"/>
    </row>
    <row r="28" spans="2:5">
      <c r="B28" s="111" t="str">
        <f t="shared" si="0"/>
        <v/>
      </c>
      <c r="C28" s="112"/>
      <c r="D28" s="115"/>
      <c r="E28" s="114"/>
    </row>
    <row r="29" spans="2:5">
      <c r="B29" s="111" t="str">
        <f t="shared" si="0"/>
        <v/>
      </c>
      <c r="C29" s="112"/>
      <c r="D29" s="115"/>
      <c r="E29" s="114"/>
    </row>
    <row r="30" spans="2:5">
      <c r="B30" s="111" t="str">
        <f t="shared" si="0"/>
        <v/>
      </c>
      <c r="C30" s="112"/>
      <c r="D30" s="115"/>
      <c r="E30" s="114"/>
    </row>
    <row r="31" spans="2:5">
      <c r="B31" s="111" t="str">
        <f t="shared" si="0"/>
        <v/>
      </c>
      <c r="C31" s="112"/>
      <c r="D31" s="115"/>
      <c r="E31" s="114"/>
    </row>
    <row r="32" spans="2:5">
      <c r="B32" s="111" t="str">
        <f t="shared" si="0"/>
        <v/>
      </c>
      <c r="C32" s="112"/>
      <c r="D32" s="115"/>
      <c r="E32" s="114"/>
    </row>
    <row r="33" spans="2:5">
      <c r="B33" s="111" t="str">
        <f t="shared" si="0"/>
        <v/>
      </c>
      <c r="C33" s="112"/>
      <c r="D33" s="115"/>
      <c r="E33" s="114"/>
    </row>
    <row r="34" spans="2:5">
      <c r="B34" s="111" t="str">
        <f t="shared" si="0"/>
        <v/>
      </c>
      <c r="C34" s="112"/>
      <c r="D34" s="115"/>
      <c r="E34" s="114"/>
    </row>
    <row r="35" spans="2:5">
      <c r="B35" s="111" t="str">
        <f t="shared" si="0"/>
        <v/>
      </c>
      <c r="C35" s="112"/>
      <c r="D35" s="115"/>
      <c r="E35" s="114"/>
    </row>
    <row r="36" spans="2:5">
      <c r="B36" s="111" t="str">
        <f t="shared" si="0"/>
        <v/>
      </c>
      <c r="C36" s="112"/>
      <c r="D36" s="115"/>
      <c r="E36" s="114"/>
    </row>
    <row r="37" spans="2:5">
      <c r="B37" s="111" t="str">
        <f t="shared" si="0"/>
        <v/>
      </c>
      <c r="C37" s="112"/>
      <c r="D37" s="115"/>
      <c r="E37" s="114"/>
    </row>
    <row r="38" spans="2:5">
      <c r="C38" s="34"/>
      <c r="D38" s="34"/>
      <c r="E38" s="39"/>
    </row>
    <row r="39" spans="2:5">
      <c r="C39" s="34"/>
      <c r="D39" s="34"/>
      <c r="E39" s="39"/>
    </row>
    <row r="40" spans="2:5">
      <c r="C40" s="34"/>
      <c r="D40" s="34"/>
      <c r="E40" s="39"/>
    </row>
    <row r="41" spans="2:5">
      <c r="C41" s="34"/>
      <c r="D41" s="34"/>
      <c r="E41" s="39"/>
    </row>
    <row r="42" spans="2:5">
      <c r="C42" s="34"/>
      <c r="D42" s="34"/>
      <c r="E42" s="39"/>
    </row>
    <row r="43" spans="2:5">
      <c r="C43" s="34"/>
      <c r="D43" s="34"/>
      <c r="E43" s="39"/>
    </row>
    <row r="44" spans="2:5">
      <c r="C44" s="34"/>
      <c r="D44" s="34"/>
      <c r="E44" s="39"/>
    </row>
  </sheetData>
  <mergeCells count="11">
    <mergeCell ref="D9:E9"/>
    <mergeCell ref="B9:C9"/>
    <mergeCell ref="B10:C10"/>
    <mergeCell ref="B5:C5"/>
    <mergeCell ref="B6:C6"/>
    <mergeCell ref="B8:C8"/>
    <mergeCell ref="D5:E5"/>
    <mergeCell ref="D6:E6"/>
    <mergeCell ref="D8:E8"/>
    <mergeCell ref="B7:C7"/>
    <mergeCell ref="D7:E7"/>
  </mergeCells>
  <phoneticPr fontId="0" type="noConversion"/>
  <printOptions horizontalCentered="1"/>
  <pageMargins left="0.15748031496062992" right="0.15748031496062992" top="0.98425196850393704" bottom="0.98425196850393704"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4"/>
  <sheetViews>
    <sheetView showGridLines="0" tabSelected="1" zoomScale="75" zoomScaleNormal="80" workbookViewId="0">
      <pane xSplit="2" ySplit="5" topLeftCell="C6" activePane="bottomRight" state="frozen"/>
      <selection pane="topRight" activeCell="C1" sqref="C1"/>
      <selection pane="bottomLeft" activeCell="A5" sqref="A5"/>
      <selection pane="bottomRight" activeCell="C5" sqref="C5"/>
    </sheetView>
  </sheetViews>
  <sheetFormatPr defaultColWidth="8.85546875" defaultRowHeight="12.75"/>
  <cols>
    <col min="1" max="1" width="4.85546875" style="5" customWidth="1"/>
    <col min="2" max="2" width="24" customWidth="1"/>
    <col min="3" max="3" width="15.7109375" style="2" customWidth="1"/>
    <col min="4" max="4" width="17.85546875" style="2" customWidth="1"/>
    <col min="5" max="6" width="15.7109375" style="2" customWidth="1"/>
    <col min="7" max="7" width="15.85546875" style="2" customWidth="1"/>
    <col min="8" max="8" width="16.42578125" style="2" customWidth="1"/>
    <col min="9" max="9" width="12.42578125" style="2" customWidth="1"/>
    <col min="10" max="11" width="14.28515625" style="2" customWidth="1"/>
    <col min="12" max="12" width="15.7109375" style="2" customWidth="1"/>
    <col min="13" max="13" width="15.7109375" customWidth="1"/>
    <col min="14" max="14" width="48.85546875" bestFit="1" customWidth="1"/>
    <col min="15" max="15" width="27" customWidth="1"/>
  </cols>
  <sheetData>
    <row r="1" spans="1:15" s="1" customFormat="1" ht="18.75" customHeight="1">
      <c r="A1" s="6"/>
      <c r="B1" s="14" t="s">
        <v>62</v>
      </c>
      <c r="C1" s="42">
        <f>'Signing Up Sheet'!D5</f>
        <v>0</v>
      </c>
      <c r="D1" s="17"/>
      <c r="E1" s="15" t="s">
        <v>44</v>
      </c>
      <c r="F1" s="65">
        <v>0</v>
      </c>
      <c r="G1" s="27"/>
      <c r="H1" s="15" t="s">
        <v>46</v>
      </c>
      <c r="I1" s="16" t="s">
        <v>38</v>
      </c>
      <c r="J1" s="17"/>
      <c r="K1" s="56" t="s">
        <v>28</v>
      </c>
      <c r="L1" s="56"/>
      <c r="M1" s="56" t="s">
        <v>29</v>
      </c>
      <c r="N1" s="56"/>
      <c r="O1" s="56"/>
    </row>
    <row r="2" spans="1:15" s="1" customFormat="1" ht="18.75" customHeight="1">
      <c r="A2" s="6"/>
      <c r="B2" s="14"/>
      <c r="C2" s="64"/>
      <c r="D2" s="27"/>
      <c r="E2" s="15" t="s">
        <v>45</v>
      </c>
      <c r="F2" s="65">
        <v>0</v>
      </c>
      <c r="G2" s="27"/>
      <c r="H2" s="15"/>
      <c r="I2" s="27"/>
      <c r="J2" s="27"/>
      <c r="K2" s="56"/>
      <c r="L2" s="56"/>
      <c r="M2" s="56"/>
      <c r="N2" s="56"/>
      <c r="O2" s="56"/>
    </row>
    <row r="3" spans="1:15" s="30" customFormat="1" ht="18.75" customHeight="1">
      <c r="A3" s="25"/>
      <c r="B3" s="26"/>
      <c r="C3" s="27"/>
      <c r="D3" s="27"/>
      <c r="E3" s="28" t="s">
        <v>53</v>
      </c>
      <c r="F3" s="78">
        <v>0</v>
      </c>
      <c r="G3" s="27"/>
      <c r="H3" s="28"/>
      <c r="I3" s="27"/>
      <c r="J3" s="27"/>
      <c r="K3" s="29"/>
      <c r="L3" s="29"/>
    </row>
    <row r="4" spans="1:15" s="11" customFormat="1" ht="20.100000000000001" customHeight="1">
      <c r="C4" s="12"/>
      <c r="D4" s="13"/>
      <c r="E4" s="12"/>
      <c r="F4" s="13"/>
      <c r="G4" s="13"/>
      <c r="H4" s="12"/>
      <c r="I4" s="13"/>
      <c r="J4" s="13"/>
      <c r="K4" s="13"/>
    </row>
    <row r="5" spans="1:15" s="3" customFormat="1" ht="63.75">
      <c r="A5" s="10"/>
      <c r="B5" s="7" t="s">
        <v>0</v>
      </c>
      <c r="C5" s="66" t="s">
        <v>48</v>
      </c>
      <c r="D5" s="66" t="s">
        <v>1</v>
      </c>
      <c r="E5" s="67" t="s">
        <v>5</v>
      </c>
      <c r="F5" s="67" t="s">
        <v>6</v>
      </c>
      <c r="G5" s="67" t="s">
        <v>11</v>
      </c>
      <c r="H5" s="71" t="s">
        <v>47</v>
      </c>
      <c r="I5" s="74" t="s">
        <v>49</v>
      </c>
      <c r="J5" s="74" t="s">
        <v>31</v>
      </c>
      <c r="K5" s="71" t="s">
        <v>50</v>
      </c>
      <c r="L5" s="7" t="s">
        <v>51</v>
      </c>
      <c r="M5" s="7" t="s">
        <v>39</v>
      </c>
      <c r="N5" s="7" t="s">
        <v>23</v>
      </c>
    </row>
    <row r="6" spans="1:15" ht="24" customHeight="1">
      <c r="A6" s="8">
        <v>1</v>
      </c>
      <c r="B6" s="9">
        <f>IF('Signing Up Sheet'!C14="","",'Signing Up Sheet'!C14)</f>
        <v>0</v>
      </c>
      <c r="C6" s="68">
        <f>IF(B6&lt;&gt;"",$F$1*30+IF($F$2&gt;3,10,IF($F$2&gt;0,5,0))+$F$3/MAX($A$6:$A$19),"")</f>
        <v>0</v>
      </c>
      <c r="D6" s="68">
        <v>0</v>
      </c>
      <c r="E6" s="69">
        <v>0</v>
      </c>
      <c r="F6" s="69">
        <v>0</v>
      </c>
      <c r="G6" s="69">
        <v>0</v>
      </c>
      <c r="H6" s="72">
        <f>IF(B6&lt;&gt;"",SUM(C6:G6),"")</f>
        <v>0</v>
      </c>
      <c r="I6" s="75">
        <f>IF(B6&lt;&gt;"",'Signing Up Sheet'!E14,"")</f>
        <v>0</v>
      </c>
      <c r="J6" s="75">
        <v>0</v>
      </c>
      <c r="K6" s="72">
        <f>IF(B6&lt;&gt;"",(H6-I6)-J6,"")</f>
        <v>0</v>
      </c>
      <c r="L6" s="4"/>
      <c r="M6" s="9"/>
      <c r="N6" s="9"/>
    </row>
    <row r="7" spans="1:15" ht="24" customHeight="1">
      <c r="A7" s="8" t="str">
        <f>IF(B7&lt;&gt;"",'Signing Up Sheet'!B15,"")</f>
        <v/>
      </c>
      <c r="B7" s="9" t="str">
        <f>IF('Signing Up Sheet'!C15="","",'Signing Up Sheet'!C15)</f>
        <v/>
      </c>
      <c r="C7" s="68" t="str">
        <f t="shared" ref="C7:C29" si="0">IF(B7&lt;&gt;"",$F$1*30+IF($F$2&gt;3,10,IF($F$2&gt;0,5,0))+$F$3/MAX($A$6:$A$19),"")</f>
        <v/>
      </c>
      <c r="D7" s="68"/>
      <c r="E7" s="69"/>
      <c r="F7" s="69"/>
      <c r="G7" s="69"/>
      <c r="H7" s="72" t="str">
        <f t="shared" ref="H7:H29" si="1">IF(B7&lt;&gt;"",SUM(C7:G7),"")</f>
        <v/>
      </c>
      <c r="I7" s="75" t="str">
        <f>IF(B7&lt;&gt;"",'Signing Up Sheet'!E15,"")</f>
        <v/>
      </c>
      <c r="J7" s="75"/>
      <c r="K7" s="72" t="str">
        <f t="shared" ref="K7:K29" si="2">IF(B7&lt;&gt;"",(H7-I7)-J7,"")</f>
        <v/>
      </c>
      <c r="L7" s="4"/>
      <c r="M7" s="9"/>
      <c r="N7" s="9"/>
    </row>
    <row r="8" spans="1:15" ht="24" customHeight="1">
      <c r="A8" s="8" t="str">
        <f>IF(B8&lt;&gt;"",'Signing Up Sheet'!B16,"")</f>
        <v/>
      </c>
      <c r="B8" s="9" t="str">
        <f>IF('Signing Up Sheet'!C16="","",'Signing Up Sheet'!C16)</f>
        <v/>
      </c>
      <c r="C8" s="68" t="str">
        <f t="shared" si="0"/>
        <v/>
      </c>
      <c r="D8" s="68"/>
      <c r="E8" s="69"/>
      <c r="F8" s="69"/>
      <c r="G8" s="69"/>
      <c r="H8" s="72" t="str">
        <f t="shared" si="1"/>
        <v/>
      </c>
      <c r="I8" s="75" t="str">
        <f>IF(B8&lt;&gt;"",'Signing Up Sheet'!E16,"")</f>
        <v/>
      </c>
      <c r="J8" s="75"/>
      <c r="K8" s="72" t="str">
        <f t="shared" si="2"/>
        <v/>
      </c>
      <c r="L8" s="4"/>
      <c r="M8" s="9"/>
      <c r="N8" s="9"/>
    </row>
    <row r="9" spans="1:15" ht="24" customHeight="1">
      <c r="A9" s="8" t="str">
        <f>IF(B9&lt;&gt;"",'Signing Up Sheet'!B17,"")</f>
        <v/>
      </c>
      <c r="B9" s="9" t="str">
        <f>IF('Signing Up Sheet'!C17="","",'Signing Up Sheet'!C17)</f>
        <v/>
      </c>
      <c r="C9" s="68" t="str">
        <f t="shared" si="0"/>
        <v/>
      </c>
      <c r="D9" s="68"/>
      <c r="E9" s="69"/>
      <c r="F9" s="69"/>
      <c r="G9" s="69"/>
      <c r="H9" s="72" t="str">
        <f t="shared" si="1"/>
        <v/>
      </c>
      <c r="I9" s="75" t="str">
        <f>IF(B9&lt;&gt;"",'Signing Up Sheet'!E17,"")</f>
        <v/>
      </c>
      <c r="J9" s="75"/>
      <c r="K9" s="72" t="str">
        <f t="shared" si="2"/>
        <v/>
      </c>
      <c r="L9" s="4"/>
      <c r="M9" s="9"/>
      <c r="N9" s="9"/>
    </row>
    <row r="10" spans="1:15" ht="24" customHeight="1">
      <c r="A10" s="8" t="str">
        <f>IF(B10&lt;&gt;"",'Signing Up Sheet'!B18,"")</f>
        <v/>
      </c>
      <c r="B10" s="9" t="str">
        <f>IF('Signing Up Sheet'!C18="","",'Signing Up Sheet'!C18)</f>
        <v/>
      </c>
      <c r="C10" s="68" t="str">
        <f t="shared" si="0"/>
        <v/>
      </c>
      <c r="D10" s="68"/>
      <c r="E10" s="69"/>
      <c r="F10" s="69"/>
      <c r="G10" s="69"/>
      <c r="H10" s="72" t="str">
        <f t="shared" si="1"/>
        <v/>
      </c>
      <c r="I10" s="75" t="str">
        <f>IF(B10&lt;&gt;"",'Signing Up Sheet'!E18,"")</f>
        <v/>
      </c>
      <c r="J10" s="75"/>
      <c r="K10" s="72" t="str">
        <f t="shared" si="2"/>
        <v/>
      </c>
      <c r="L10" s="4"/>
      <c r="M10" s="9"/>
      <c r="N10" s="9"/>
    </row>
    <row r="11" spans="1:15" ht="24" customHeight="1">
      <c r="A11" s="8" t="str">
        <f>IF(B11&lt;&gt;"",'Signing Up Sheet'!B19,"")</f>
        <v/>
      </c>
      <c r="B11" s="9" t="str">
        <f>IF('Signing Up Sheet'!C19="","",'Signing Up Sheet'!C19)</f>
        <v/>
      </c>
      <c r="C11" s="68" t="str">
        <f t="shared" si="0"/>
        <v/>
      </c>
      <c r="D11" s="68"/>
      <c r="E11" s="69"/>
      <c r="F11" s="69"/>
      <c r="G11" s="69"/>
      <c r="H11" s="72" t="str">
        <f t="shared" si="1"/>
        <v/>
      </c>
      <c r="I11" s="75" t="str">
        <f>IF(B11&lt;&gt;"",'Signing Up Sheet'!E19,"")</f>
        <v/>
      </c>
      <c r="J11" s="75"/>
      <c r="K11" s="72" t="str">
        <f t="shared" si="2"/>
        <v/>
      </c>
      <c r="L11" s="4"/>
      <c r="M11" s="9"/>
      <c r="N11" s="9"/>
    </row>
    <row r="12" spans="1:15" ht="24" customHeight="1">
      <c r="A12" s="8" t="str">
        <f>IF(B12&lt;&gt;"",'Signing Up Sheet'!B20,"")</f>
        <v/>
      </c>
      <c r="B12" s="9" t="str">
        <f>IF('Signing Up Sheet'!C20="","",'Signing Up Sheet'!C20)</f>
        <v/>
      </c>
      <c r="C12" s="68" t="str">
        <f t="shared" si="0"/>
        <v/>
      </c>
      <c r="D12" s="68"/>
      <c r="E12" s="69"/>
      <c r="F12" s="69"/>
      <c r="G12" s="69"/>
      <c r="H12" s="72" t="str">
        <f t="shared" si="1"/>
        <v/>
      </c>
      <c r="I12" s="75" t="str">
        <f>IF(B12&lt;&gt;"",'Signing Up Sheet'!E20,"")</f>
        <v/>
      </c>
      <c r="J12" s="75"/>
      <c r="K12" s="72" t="str">
        <f t="shared" si="2"/>
        <v/>
      </c>
      <c r="L12" s="4"/>
      <c r="M12" s="9"/>
      <c r="N12" s="9"/>
    </row>
    <row r="13" spans="1:15" ht="24" customHeight="1">
      <c r="A13" s="8" t="str">
        <f>IF(B13&lt;&gt;"",'Signing Up Sheet'!B21,"")</f>
        <v/>
      </c>
      <c r="B13" s="9" t="str">
        <f>IF('Signing Up Sheet'!C21="","",'Signing Up Sheet'!C21)</f>
        <v/>
      </c>
      <c r="C13" s="68" t="str">
        <f t="shared" si="0"/>
        <v/>
      </c>
      <c r="D13" s="68"/>
      <c r="E13" s="69"/>
      <c r="F13" s="69"/>
      <c r="G13" s="69"/>
      <c r="H13" s="72" t="str">
        <f t="shared" si="1"/>
        <v/>
      </c>
      <c r="I13" s="75" t="str">
        <f>IF(B13&lt;&gt;"",'Signing Up Sheet'!E21,"")</f>
        <v/>
      </c>
      <c r="J13" s="75"/>
      <c r="K13" s="72" t="str">
        <f t="shared" si="2"/>
        <v/>
      </c>
      <c r="L13" s="4"/>
      <c r="M13" s="9"/>
      <c r="N13" s="9"/>
    </row>
    <row r="14" spans="1:15" ht="24" customHeight="1">
      <c r="A14" s="8" t="str">
        <f>IF(B14&lt;&gt;"",'Signing Up Sheet'!B22,"")</f>
        <v/>
      </c>
      <c r="B14" s="9" t="str">
        <f>IF('Signing Up Sheet'!C22="","",'Signing Up Sheet'!C22)</f>
        <v/>
      </c>
      <c r="C14" s="68" t="str">
        <f t="shared" si="0"/>
        <v/>
      </c>
      <c r="D14" s="68"/>
      <c r="E14" s="69"/>
      <c r="F14" s="69"/>
      <c r="G14" s="69"/>
      <c r="H14" s="72" t="str">
        <f t="shared" si="1"/>
        <v/>
      </c>
      <c r="I14" s="75" t="str">
        <f>IF(B14&lt;&gt;"",'Signing Up Sheet'!E22,"")</f>
        <v/>
      </c>
      <c r="J14" s="75"/>
      <c r="K14" s="72" t="str">
        <f t="shared" si="2"/>
        <v/>
      </c>
      <c r="L14" s="4"/>
      <c r="M14" s="9"/>
      <c r="N14" s="9"/>
    </row>
    <row r="15" spans="1:15" ht="24" customHeight="1">
      <c r="A15" s="8" t="str">
        <f>IF(B15&lt;&gt;"",'Signing Up Sheet'!B23,"")</f>
        <v/>
      </c>
      <c r="B15" s="9" t="str">
        <f>IF('Signing Up Sheet'!C23="","",'Signing Up Sheet'!C23)</f>
        <v/>
      </c>
      <c r="C15" s="68" t="str">
        <f t="shared" si="0"/>
        <v/>
      </c>
      <c r="D15" s="68"/>
      <c r="E15" s="69"/>
      <c r="F15" s="69"/>
      <c r="G15" s="69"/>
      <c r="H15" s="72" t="str">
        <f t="shared" si="1"/>
        <v/>
      </c>
      <c r="I15" s="75" t="str">
        <f>IF(B15&lt;&gt;"",'Signing Up Sheet'!E23,"")</f>
        <v/>
      </c>
      <c r="J15" s="75"/>
      <c r="K15" s="72" t="str">
        <f t="shared" si="2"/>
        <v/>
      </c>
      <c r="L15" s="4"/>
      <c r="M15" s="9"/>
      <c r="N15" s="9"/>
    </row>
    <row r="16" spans="1:15" ht="24" customHeight="1">
      <c r="A16" s="8" t="str">
        <f>IF(B16&lt;&gt;"",'Signing Up Sheet'!B24,"")</f>
        <v/>
      </c>
      <c r="B16" s="9" t="str">
        <f>IF('Signing Up Sheet'!C24="","",'Signing Up Sheet'!C24)</f>
        <v/>
      </c>
      <c r="C16" s="68" t="str">
        <f t="shared" si="0"/>
        <v/>
      </c>
      <c r="D16" s="68"/>
      <c r="E16" s="69"/>
      <c r="F16" s="69"/>
      <c r="G16" s="69"/>
      <c r="H16" s="72" t="str">
        <f t="shared" si="1"/>
        <v/>
      </c>
      <c r="I16" s="75" t="str">
        <f>IF(B16&lt;&gt;"",'Signing Up Sheet'!E24,"")</f>
        <v/>
      </c>
      <c r="J16" s="75"/>
      <c r="K16" s="72" t="str">
        <f t="shared" si="2"/>
        <v/>
      </c>
      <c r="L16" s="4"/>
      <c r="M16" s="9"/>
      <c r="N16" s="9"/>
    </row>
    <row r="17" spans="1:14" ht="24" customHeight="1">
      <c r="A17" s="8" t="str">
        <f>IF(B17&lt;&gt;"",'Signing Up Sheet'!B25,"")</f>
        <v/>
      </c>
      <c r="B17" s="9" t="str">
        <f>IF('Signing Up Sheet'!C25="","",'Signing Up Sheet'!C25)</f>
        <v/>
      </c>
      <c r="C17" s="68" t="str">
        <f>IF(B17&lt;&gt;"",$F$1*30+IF($F$2&gt;3,10,IF($F$2&gt;0,5,0))+$F$3/MAX($A$6:$A$19),"")</f>
        <v/>
      </c>
      <c r="D17" s="68"/>
      <c r="E17" s="69"/>
      <c r="F17" s="69"/>
      <c r="G17" s="69"/>
      <c r="H17" s="72" t="str">
        <f t="shared" si="1"/>
        <v/>
      </c>
      <c r="I17" s="75" t="str">
        <f>IF(B17&lt;&gt;"",'Signing Up Sheet'!E25,"")</f>
        <v/>
      </c>
      <c r="J17" s="75"/>
      <c r="K17" s="72" t="str">
        <f t="shared" si="2"/>
        <v/>
      </c>
      <c r="L17" s="4"/>
      <c r="M17" s="9"/>
      <c r="N17" s="9"/>
    </row>
    <row r="18" spans="1:14" ht="24" customHeight="1">
      <c r="A18" s="8" t="str">
        <f>IF(B18&lt;&gt;"",'Signing Up Sheet'!B26,"")</f>
        <v/>
      </c>
      <c r="B18" s="9" t="str">
        <f>IF('Signing Up Sheet'!C26="","",'Signing Up Sheet'!C26)</f>
        <v/>
      </c>
      <c r="C18" s="68" t="str">
        <f t="shared" si="0"/>
        <v/>
      </c>
      <c r="D18" s="68"/>
      <c r="E18" s="69"/>
      <c r="F18" s="69"/>
      <c r="G18" s="69"/>
      <c r="H18" s="72" t="str">
        <f t="shared" si="1"/>
        <v/>
      </c>
      <c r="I18" s="75" t="str">
        <f>IF(B18&lt;&gt;"",'Signing Up Sheet'!E26,"")</f>
        <v/>
      </c>
      <c r="J18" s="75"/>
      <c r="K18" s="72" t="str">
        <f t="shared" si="2"/>
        <v/>
      </c>
      <c r="L18" s="4"/>
      <c r="M18" s="9"/>
      <c r="N18" s="9"/>
    </row>
    <row r="19" spans="1:14" ht="24" customHeight="1">
      <c r="A19" s="8" t="str">
        <f>IF(B19&lt;&gt;"",'Signing Up Sheet'!B27,"")</f>
        <v/>
      </c>
      <c r="B19" s="9" t="str">
        <f>IF('Signing Up Sheet'!C27="","",'Signing Up Sheet'!C27)</f>
        <v/>
      </c>
      <c r="C19" s="68" t="str">
        <f t="shared" si="0"/>
        <v/>
      </c>
      <c r="D19" s="68"/>
      <c r="E19" s="69"/>
      <c r="F19" s="69"/>
      <c r="G19" s="69"/>
      <c r="H19" s="72" t="str">
        <f t="shared" si="1"/>
        <v/>
      </c>
      <c r="I19" s="75" t="str">
        <f>IF(B19&lt;&gt;"",'Signing Up Sheet'!E27,"")</f>
        <v/>
      </c>
      <c r="J19" s="75"/>
      <c r="K19" s="72" t="str">
        <f t="shared" si="2"/>
        <v/>
      </c>
      <c r="L19" s="4"/>
      <c r="M19" s="9"/>
      <c r="N19" s="9"/>
    </row>
    <row r="20" spans="1:14" ht="24" customHeight="1">
      <c r="A20" s="8" t="str">
        <f>IF(B20&lt;&gt;"",'Signing Up Sheet'!B28,"")</f>
        <v/>
      </c>
      <c r="B20" s="9" t="str">
        <f>IF('Signing Up Sheet'!C28="","",'Signing Up Sheet'!C28)</f>
        <v/>
      </c>
      <c r="C20" s="68" t="str">
        <f t="shared" si="0"/>
        <v/>
      </c>
      <c r="D20" s="68"/>
      <c r="E20" s="69"/>
      <c r="F20" s="69"/>
      <c r="G20" s="69"/>
      <c r="H20" s="72" t="str">
        <f t="shared" si="1"/>
        <v/>
      </c>
      <c r="I20" s="75" t="str">
        <f>IF(B20&lt;&gt;"",'Signing Up Sheet'!E28,"")</f>
        <v/>
      </c>
      <c r="J20" s="75"/>
      <c r="K20" s="72" t="str">
        <f t="shared" si="2"/>
        <v/>
      </c>
      <c r="L20" s="4"/>
      <c r="M20" s="9"/>
      <c r="N20" s="9"/>
    </row>
    <row r="21" spans="1:14" ht="24" customHeight="1">
      <c r="A21" s="8" t="str">
        <f>IF(B21&lt;&gt;"",'Signing Up Sheet'!B29,"")</f>
        <v/>
      </c>
      <c r="B21" s="9" t="str">
        <f>IF('Signing Up Sheet'!C29="","",'Signing Up Sheet'!C29)</f>
        <v/>
      </c>
      <c r="C21" s="68" t="str">
        <f t="shared" si="0"/>
        <v/>
      </c>
      <c r="D21" s="68"/>
      <c r="E21" s="69"/>
      <c r="F21" s="69"/>
      <c r="G21" s="69"/>
      <c r="H21" s="72" t="str">
        <f t="shared" si="1"/>
        <v/>
      </c>
      <c r="I21" s="75" t="str">
        <f>IF(B21&lt;&gt;"",'Signing Up Sheet'!E29,"")</f>
        <v/>
      </c>
      <c r="J21" s="75"/>
      <c r="K21" s="72" t="str">
        <f t="shared" si="2"/>
        <v/>
      </c>
      <c r="L21" s="4"/>
      <c r="M21" s="9"/>
      <c r="N21" s="9"/>
    </row>
    <row r="22" spans="1:14" ht="24" customHeight="1">
      <c r="A22" s="8" t="str">
        <f>IF(B22&lt;&gt;"",'Signing Up Sheet'!B30,"")</f>
        <v/>
      </c>
      <c r="B22" s="9" t="str">
        <f>IF('Signing Up Sheet'!C30="","",'Signing Up Sheet'!C30)</f>
        <v/>
      </c>
      <c r="C22" s="68" t="str">
        <f t="shared" si="0"/>
        <v/>
      </c>
      <c r="D22" s="68"/>
      <c r="E22" s="69"/>
      <c r="F22" s="69"/>
      <c r="G22" s="69"/>
      <c r="H22" s="72" t="str">
        <f t="shared" si="1"/>
        <v/>
      </c>
      <c r="I22" s="75" t="str">
        <f>IF(B22&lt;&gt;"",'Signing Up Sheet'!E30,"")</f>
        <v/>
      </c>
      <c r="J22" s="75"/>
      <c r="K22" s="72" t="str">
        <f t="shared" si="2"/>
        <v/>
      </c>
      <c r="L22" s="4"/>
      <c r="M22" s="9"/>
      <c r="N22" s="9"/>
    </row>
    <row r="23" spans="1:14" ht="24" customHeight="1">
      <c r="A23" s="8" t="str">
        <f>IF(B23&lt;&gt;"",'Signing Up Sheet'!B31,"")</f>
        <v/>
      </c>
      <c r="B23" s="9" t="str">
        <f>IF('Signing Up Sheet'!C31="","",'Signing Up Sheet'!C31)</f>
        <v/>
      </c>
      <c r="C23" s="68" t="str">
        <f t="shared" si="0"/>
        <v/>
      </c>
      <c r="D23" s="68"/>
      <c r="E23" s="69"/>
      <c r="F23" s="69"/>
      <c r="G23" s="69"/>
      <c r="H23" s="72" t="str">
        <f t="shared" si="1"/>
        <v/>
      </c>
      <c r="I23" s="75" t="str">
        <f>IF(B23&lt;&gt;"",'Signing Up Sheet'!E31,"")</f>
        <v/>
      </c>
      <c r="J23" s="75"/>
      <c r="K23" s="72" t="str">
        <f t="shared" si="2"/>
        <v/>
      </c>
      <c r="L23" s="4"/>
      <c r="M23" s="9"/>
      <c r="N23" s="9"/>
    </row>
    <row r="24" spans="1:14" ht="24" customHeight="1">
      <c r="A24" s="8" t="str">
        <f>IF(B24&lt;&gt;"",'Signing Up Sheet'!B32,"")</f>
        <v/>
      </c>
      <c r="B24" s="9" t="str">
        <f>IF('Signing Up Sheet'!C32="","",'Signing Up Sheet'!C32)</f>
        <v/>
      </c>
      <c r="C24" s="68" t="str">
        <f t="shared" si="0"/>
        <v/>
      </c>
      <c r="D24" s="68"/>
      <c r="E24" s="69"/>
      <c r="F24" s="69"/>
      <c r="G24" s="69"/>
      <c r="H24" s="72" t="str">
        <f t="shared" si="1"/>
        <v/>
      </c>
      <c r="I24" s="75" t="str">
        <f>IF(B24&lt;&gt;"",'Signing Up Sheet'!E32,"")</f>
        <v/>
      </c>
      <c r="J24" s="75"/>
      <c r="K24" s="72" t="str">
        <f t="shared" si="2"/>
        <v/>
      </c>
      <c r="L24" s="4"/>
      <c r="M24" s="9"/>
      <c r="N24" s="9"/>
    </row>
    <row r="25" spans="1:14" ht="24" customHeight="1">
      <c r="A25" s="8" t="str">
        <f>IF(B25&lt;&gt;"",'Signing Up Sheet'!B33,"")</f>
        <v/>
      </c>
      <c r="B25" s="9" t="str">
        <f>IF('Signing Up Sheet'!C33="","",'Signing Up Sheet'!C33)</f>
        <v/>
      </c>
      <c r="C25" s="68" t="str">
        <f t="shared" si="0"/>
        <v/>
      </c>
      <c r="D25" s="68"/>
      <c r="E25" s="69"/>
      <c r="F25" s="69"/>
      <c r="G25" s="69"/>
      <c r="H25" s="72" t="str">
        <f t="shared" si="1"/>
        <v/>
      </c>
      <c r="I25" s="75" t="str">
        <f>IF(B25&lt;&gt;"",'Signing Up Sheet'!E33,"")</f>
        <v/>
      </c>
      <c r="J25" s="75"/>
      <c r="K25" s="72" t="str">
        <f t="shared" si="2"/>
        <v/>
      </c>
      <c r="L25" s="4"/>
      <c r="M25" s="9"/>
      <c r="N25" s="9"/>
    </row>
    <row r="26" spans="1:14" ht="24" customHeight="1">
      <c r="A26" s="8" t="str">
        <f>IF(B26&lt;&gt;"",'Signing Up Sheet'!B34,"")</f>
        <v/>
      </c>
      <c r="B26" s="9" t="str">
        <f>IF('Signing Up Sheet'!C34="","",'Signing Up Sheet'!C34)</f>
        <v/>
      </c>
      <c r="C26" s="68" t="str">
        <f t="shared" si="0"/>
        <v/>
      </c>
      <c r="D26" s="68"/>
      <c r="E26" s="69"/>
      <c r="F26" s="69"/>
      <c r="G26" s="69"/>
      <c r="H26" s="72" t="str">
        <f t="shared" si="1"/>
        <v/>
      </c>
      <c r="I26" s="75" t="str">
        <f>IF(B26&lt;&gt;"",'Signing Up Sheet'!E34,"")</f>
        <v/>
      </c>
      <c r="J26" s="75"/>
      <c r="K26" s="72" t="str">
        <f t="shared" si="2"/>
        <v/>
      </c>
      <c r="L26" s="4"/>
      <c r="M26" s="9"/>
      <c r="N26" s="9"/>
    </row>
    <row r="27" spans="1:14" ht="24" customHeight="1">
      <c r="A27" s="8" t="str">
        <f>IF(B27&lt;&gt;"",'Signing Up Sheet'!B35,"")</f>
        <v/>
      </c>
      <c r="B27" s="9" t="str">
        <f>IF('Signing Up Sheet'!C35="","",'Signing Up Sheet'!C35)</f>
        <v/>
      </c>
      <c r="C27" s="68" t="str">
        <f t="shared" si="0"/>
        <v/>
      </c>
      <c r="D27" s="68"/>
      <c r="E27" s="69"/>
      <c r="F27" s="69"/>
      <c r="G27" s="69"/>
      <c r="H27" s="72" t="str">
        <f t="shared" si="1"/>
        <v/>
      </c>
      <c r="I27" s="75" t="str">
        <f>IF(B27&lt;&gt;"",'Signing Up Sheet'!E35,"")</f>
        <v/>
      </c>
      <c r="J27" s="75"/>
      <c r="K27" s="72" t="str">
        <f t="shared" si="2"/>
        <v/>
      </c>
      <c r="L27" s="4"/>
      <c r="M27" s="9"/>
      <c r="N27" s="9"/>
    </row>
    <row r="28" spans="1:14" ht="24" customHeight="1">
      <c r="A28" s="8" t="str">
        <f>IF(B28&lt;&gt;"",'Signing Up Sheet'!B36,"")</f>
        <v/>
      </c>
      <c r="B28" s="9" t="str">
        <f>IF('Signing Up Sheet'!C36="","",'Signing Up Sheet'!C36)</f>
        <v/>
      </c>
      <c r="C28" s="68" t="str">
        <f t="shared" si="0"/>
        <v/>
      </c>
      <c r="D28" s="68"/>
      <c r="E28" s="69"/>
      <c r="F28" s="69"/>
      <c r="G28" s="69"/>
      <c r="H28" s="72" t="str">
        <f t="shared" si="1"/>
        <v/>
      </c>
      <c r="I28" s="75" t="str">
        <f>IF(B28&lt;&gt;"",'Signing Up Sheet'!E36,"")</f>
        <v/>
      </c>
      <c r="J28" s="75"/>
      <c r="K28" s="72" t="str">
        <f t="shared" si="2"/>
        <v/>
      </c>
      <c r="L28" s="4"/>
      <c r="M28" s="9"/>
      <c r="N28" s="9"/>
    </row>
    <row r="29" spans="1:14" ht="24" customHeight="1">
      <c r="A29" s="8" t="str">
        <f>IF(B29&lt;&gt;"",'Signing Up Sheet'!B37,"")</f>
        <v/>
      </c>
      <c r="B29" s="9" t="str">
        <f>IF('Signing Up Sheet'!C37="","",'Signing Up Sheet'!C37)</f>
        <v/>
      </c>
      <c r="C29" s="68" t="str">
        <f t="shared" si="0"/>
        <v/>
      </c>
      <c r="D29" s="68"/>
      <c r="E29" s="69"/>
      <c r="F29" s="69"/>
      <c r="G29" s="69"/>
      <c r="H29" s="72" t="str">
        <f t="shared" si="1"/>
        <v/>
      </c>
      <c r="I29" s="75" t="str">
        <f>IF(B29&lt;&gt;"",'Signing Up Sheet'!E37,"")</f>
        <v/>
      </c>
      <c r="J29" s="75"/>
      <c r="K29" s="72" t="str">
        <f t="shared" si="2"/>
        <v/>
      </c>
      <c r="L29" s="4"/>
      <c r="M29" s="9"/>
      <c r="N29" s="9"/>
    </row>
    <row r="30" spans="1:14" s="1" customFormat="1" ht="24" customHeight="1">
      <c r="A30" s="6"/>
      <c r="B30" s="1" t="s">
        <v>14</v>
      </c>
      <c r="C30" s="70">
        <f t="shared" ref="C30:J30" si="3">SUM(C6:C29)</f>
        <v>0</v>
      </c>
      <c r="D30" s="70">
        <f t="shared" si="3"/>
        <v>0</v>
      </c>
      <c r="E30" s="70">
        <f t="shared" si="3"/>
        <v>0</v>
      </c>
      <c r="F30" s="70">
        <f t="shared" si="3"/>
        <v>0</v>
      </c>
      <c r="G30" s="70">
        <f t="shared" si="3"/>
        <v>0</v>
      </c>
      <c r="H30" s="73">
        <f t="shared" si="3"/>
        <v>0</v>
      </c>
      <c r="I30" s="76">
        <f t="shared" si="3"/>
        <v>0</v>
      </c>
      <c r="J30" s="76">
        <f t="shared" si="3"/>
        <v>0</v>
      </c>
      <c r="K30" s="73">
        <f>SUM(K6:K29)</f>
        <v>0</v>
      </c>
      <c r="L30" s="41">
        <f>SUM(L6:L29)</f>
        <v>0</v>
      </c>
      <c r="M30" s="41"/>
      <c r="N30" s="4"/>
    </row>
    <row r="31" spans="1:14" ht="12.75" customHeight="1">
      <c r="C31" s="18"/>
      <c r="D31" s="18"/>
      <c r="E31" s="18"/>
      <c r="F31" s="18"/>
      <c r="G31" s="18"/>
      <c r="H31" s="18"/>
      <c r="I31" s="18"/>
      <c r="J31" s="18"/>
      <c r="K31" s="18"/>
      <c r="L31" s="18"/>
    </row>
    <row r="32" spans="1:14" ht="24" customHeight="1">
      <c r="B32" s="59" t="s">
        <v>34</v>
      </c>
      <c r="C32" s="18"/>
      <c r="D32" s="18"/>
      <c r="E32" s="18"/>
      <c r="F32" s="18"/>
      <c r="G32" s="18"/>
      <c r="H32" s="18"/>
      <c r="I32" s="18"/>
      <c r="J32" s="18"/>
      <c r="K32" s="18"/>
      <c r="L32" s="31" t="s">
        <v>32</v>
      </c>
      <c r="M32" s="88">
        <f>H30-J30</f>
        <v>0</v>
      </c>
      <c r="N32" s="87"/>
    </row>
    <row r="33" spans="1:15" s="21" customFormat="1" ht="24" customHeight="1">
      <c r="A33" s="19"/>
      <c r="C33" s="20"/>
      <c r="D33" s="20"/>
      <c r="E33" s="20"/>
      <c r="F33" s="20"/>
      <c r="G33" s="20"/>
      <c r="H33" s="20"/>
      <c r="I33" s="20"/>
      <c r="J33" s="20"/>
      <c r="K33" s="20"/>
      <c r="L33" s="57" t="s">
        <v>33</v>
      </c>
      <c r="M33" s="58"/>
      <c r="N33" s="58"/>
      <c r="O33" s="53"/>
    </row>
    <row r="34" spans="1:15" s="48" customFormat="1" ht="24" customHeight="1">
      <c r="A34" s="50"/>
      <c r="C34" s="51" t="s">
        <v>24</v>
      </c>
      <c r="D34" s="51" t="s">
        <v>27</v>
      </c>
      <c r="E34" s="51" t="s">
        <v>24</v>
      </c>
      <c r="F34" s="51" t="s">
        <v>27</v>
      </c>
      <c r="G34" s="51" t="s">
        <v>24</v>
      </c>
      <c r="H34" s="51" t="s">
        <v>27</v>
      </c>
      <c r="I34" s="51" t="s">
        <v>24</v>
      </c>
      <c r="J34" s="51" t="s">
        <v>27</v>
      </c>
      <c r="K34" s="51" t="s">
        <v>24</v>
      </c>
      <c r="L34" s="51" t="s">
        <v>27</v>
      </c>
      <c r="M34" s="52" t="s">
        <v>25</v>
      </c>
      <c r="N34" s="51" t="s">
        <v>26</v>
      </c>
    </row>
    <row r="35" spans="1:15" ht="24" customHeight="1">
      <c r="B35" s="21" t="s">
        <v>2</v>
      </c>
      <c r="C35" s="24"/>
      <c r="D35" s="23"/>
      <c r="E35" s="24"/>
      <c r="F35" s="23"/>
      <c r="G35" s="24"/>
      <c r="H35" s="23"/>
      <c r="I35" s="24"/>
      <c r="J35" s="23"/>
      <c r="K35" s="24"/>
      <c r="L35" s="23"/>
      <c r="M35" s="55">
        <f>SUM(K35,I35,G35,E35,C35)</f>
        <v>0</v>
      </c>
      <c r="N35" s="55"/>
    </row>
    <row r="36" spans="1:15" ht="24" customHeight="1">
      <c r="B36" s="21" t="s">
        <v>3</v>
      </c>
      <c r="C36" s="24"/>
      <c r="D36" s="23"/>
      <c r="E36" s="24"/>
      <c r="F36" s="23"/>
      <c r="G36" s="24"/>
      <c r="H36" s="23"/>
      <c r="I36" s="24"/>
      <c r="J36" s="23"/>
      <c r="K36" s="24"/>
      <c r="L36" s="23"/>
      <c r="M36" s="55">
        <f>SUM(K36,I36,G36,E36,C36)</f>
        <v>0</v>
      </c>
      <c r="N36" s="55"/>
    </row>
    <row r="37" spans="1:15" ht="24" customHeight="1">
      <c r="B37" s="21" t="s">
        <v>1</v>
      </c>
      <c r="C37" s="24"/>
      <c r="D37" s="77"/>
      <c r="E37" s="24"/>
      <c r="F37" s="23"/>
      <c r="G37" s="24"/>
      <c r="H37" s="23"/>
      <c r="I37" s="24"/>
      <c r="J37" s="23"/>
      <c r="K37" s="24"/>
      <c r="L37" s="23"/>
      <c r="M37" s="55">
        <f>SUM(K37,I37,G37,E37,C37)</f>
        <v>0</v>
      </c>
      <c r="N37" s="55"/>
    </row>
    <row r="38" spans="1:15" ht="24" customHeight="1">
      <c r="B38" s="21" t="s">
        <v>4</v>
      </c>
      <c r="C38" s="24"/>
      <c r="D38" s="23"/>
      <c r="E38" s="24"/>
      <c r="F38" s="23"/>
      <c r="G38" s="24"/>
      <c r="H38" s="23"/>
      <c r="I38" s="24"/>
      <c r="J38" s="23"/>
      <c r="K38" s="24"/>
      <c r="L38" s="23"/>
      <c r="M38" s="55">
        <f>SUM(K38,I38,G38,E38,C38)</f>
        <v>0</v>
      </c>
      <c r="N38" s="55"/>
    </row>
    <row r="39" spans="1:15" ht="24" customHeight="1">
      <c r="B39" s="21" t="s">
        <v>30</v>
      </c>
      <c r="C39" s="24"/>
      <c r="D39" s="23"/>
      <c r="E39" s="24"/>
      <c r="F39" s="23"/>
      <c r="G39" s="24"/>
      <c r="H39" s="23"/>
      <c r="I39" s="24"/>
      <c r="J39" s="23"/>
      <c r="K39" s="24"/>
      <c r="L39" s="23"/>
      <c r="M39" s="55">
        <f>SUM(K39,I39,G39,E39,C39)</f>
        <v>0</v>
      </c>
      <c r="N39" s="55"/>
    </row>
    <row r="40" spans="1:15" ht="24" customHeight="1">
      <c r="B40" s="21"/>
      <c r="C40" s="80"/>
      <c r="D40" s="83"/>
      <c r="E40" s="84"/>
      <c r="F40" s="83"/>
      <c r="G40" s="84"/>
      <c r="H40" s="83"/>
      <c r="I40" s="84"/>
      <c r="J40" s="83"/>
      <c r="K40" s="84"/>
      <c r="L40" s="83"/>
      <c r="M40" s="81"/>
      <c r="N40" s="81"/>
      <c r="O40" s="82"/>
    </row>
    <row r="41" spans="1:15" ht="20.100000000000001" customHeight="1">
      <c r="H41" s="22"/>
      <c r="L41" s="31" t="s">
        <v>61</v>
      </c>
      <c r="M41" s="85">
        <f>SUM(M35:M39)</f>
        <v>0</v>
      </c>
      <c r="N41" s="86" t="str">
        <f>IF(M41&lt;&gt;J30,"Total Expenses do not add up!","")</f>
        <v/>
      </c>
      <c r="O41" s="54"/>
    </row>
    <row r="42" spans="1:15" ht="20.100000000000001" customHeight="1">
      <c r="O42" s="54"/>
    </row>
    <row r="43" spans="1:15" ht="20.100000000000001" customHeight="1"/>
    <row r="44" spans="1:15" ht="20.100000000000001" customHeight="1"/>
    <row r="45" spans="1:15" ht="20.100000000000001" customHeight="1"/>
    <row r="46" spans="1:15" ht="20.100000000000001" customHeight="1"/>
    <row r="47" spans="1:15" ht="20.100000000000001" customHeight="1"/>
    <row r="48" spans="1:15" ht="20.100000000000001" customHeight="1"/>
    <row r="49" spans="33:33" ht="20.100000000000001" customHeight="1"/>
    <row r="50" spans="33:33" ht="20.100000000000001" customHeight="1"/>
    <row r="51" spans="33:33" ht="20.100000000000001" customHeight="1"/>
    <row r="52" spans="33:33" ht="20.100000000000001" customHeight="1"/>
    <row r="53" spans="33:33" ht="20.100000000000001" customHeight="1"/>
    <row r="54" spans="33:33" ht="20.100000000000001" customHeight="1"/>
    <row r="55" spans="33:33" ht="20.100000000000001" customHeight="1"/>
    <row r="56" spans="33:33" ht="20.100000000000001" customHeight="1"/>
    <row r="57" spans="33:33" ht="20.100000000000001" customHeight="1">
      <c r="AG57">
        <v>5</v>
      </c>
    </row>
    <row r="58" spans="33:33" ht="20.100000000000001" customHeight="1">
      <c r="AG58">
        <v>10</v>
      </c>
    </row>
    <row r="59" spans="33:33" ht="20.100000000000001" customHeight="1"/>
    <row r="60" spans="33:33" ht="20.100000000000001" customHeight="1"/>
    <row r="61" spans="33:33" ht="20.100000000000001" customHeight="1"/>
    <row r="62" spans="33:33" ht="20.100000000000001" customHeight="1"/>
    <row r="63" spans="33:33" ht="20.100000000000001" customHeight="1"/>
    <row r="64" spans="33:33" ht="20.100000000000001" customHeight="1"/>
  </sheetData>
  <phoneticPr fontId="0" type="noConversion"/>
  <pageMargins left="0.23" right="0.16" top="0.23" bottom="0.19" header="0.18" footer="0.17"/>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8"/>
  <sheetViews>
    <sheetView showGridLines="0" zoomScale="85" zoomScaleNormal="85" workbookViewId="0">
      <selection activeCell="B28" sqref="B28"/>
    </sheetView>
  </sheetViews>
  <sheetFormatPr defaultRowHeight="12.75"/>
  <cols>
    <col min="1" max="1" width="2.7109375" customWidth="1"/>
    <col min="2" max="2" width="4" customWidth="1"/>
  </cols>
  <sheetData>
    <row r="2" spans="2:16" ht="15">
      <c r="B2" s="47" t="s">
        <v>15</v>
      </c>
    </row>
    <row r="3" spans="2:16" ht="15">
      <c r="B3" s="43"/>
    </row>
    <row r="4" spans="2:16" ht="40.5" customHeight="1">
      <c r="B4" s="108" t="s">
        <v>16</v>
      </c>
      <c r="C4" s="109"/>
      <c r="D4" s="109"/>
      <c r="E4" s="109"/>
      <c r="F4" s="109"/>
      <c r="G4" s="109"/>
      <c r="H4" s="109"/>
      <c r="I4" s="109"/>
      <c r="J4" s="109"/>
      <c r="K4" s="109"/>
      <c r="L4" s="109"/>
      <c r="M4" s="109"/>
      <c r="N4" s="109"/>
      <c r="O4" s="109"/>
      <c r="P4" s="109"/>
    </row>
    <row r="5" spans="2:16" ht="5.0999999999999996" customHeight="1">
      <c r="B5" s="44"/>
    </row>
    <row r="6" spans="2:16" ht="5.0999999999999996" customHeight="1">
      <c r="B6" s="44"/>
    </row>
    <row r="7" spans="2:16" ht="26.25" customHeight="1">
      <c r="B7" s="103" t="s">
        <v>17</v>
      </c>
      <c r="C7" s="104"/>
      <c r="D7" s="104"/>
      <c r="E7" s="104"/>
      <c r="F7" s="104"/>
      <c r="G7" s="104"/>
      <c r="H7" s="104"/>
      <c r="I7" s="104"/>
      <c r="J7" s="104"/>
      <c r="K7" s="104"/>
      <c r="L7" s="104"/>
      <c r="M7" s="104"/>
      <c r="N7" s="104"/>
      <c r="O7" s="104"/>
      <c r="P7" s="104"/>
    </row>
    <row r="8" spans="2:16" ht="14.25">
      <c r="B8" s="44"/>
    </row>
    <row r="9" spans="2:16" ht="14.25">
      <c r="B9" s="45" t="s">
        <v>18</v>
      </c>
    </row>
    <row r="10" spans="2:16" ht="5.0999999999999996" customHeight="1">
      <c r="B10" s="44"/>
    </row>
    <row r="11" spans="2:16" ht="14.25">
      <c r="B11" s="46" t="s">
        <v>19</v>
      </c>
    </row>
    <row r="12" spans="2:16" ht="38.25" customHeight="1">
      <c r="B12" s="105" t="s">
        <v>52</v>
      </c>
      <c r="C12" s="104"/>
      <c r="D12" s="104"/>
      <c r="E12" s="104"/>
      <c r="F12" s="104"/>
      <c r="G12" s="104"/>
      <c r="H12" s="104"/>
      <c r="I12" s="104"/>
      <c r="J12" s="104"/>
      <c r="K12" s="104"/>
      <c r="L12" s="104"/>
      <c r="M12" s="104"/>
      <c r="N12" s="104"/>
      <c r="O12" s="104"/>
      <c r="P12" s="104"/>
    </row>
    <row r="13" spans="2:16" ht="27" customHeight="1">
      <c r="B13" s="105" t="s">
        <v>54</v>
      </c>
      <c r="C13" s="104"/>
      <c r="D13" s="104"/>
      <c r="E13" s="104"/>
      <c r="F13" s="104"/>
      <c r="G13" s="104"/>
      <c r="H13" s="104"/>
      <c r="I13" s="104"/>
      <c r="J13" s="104"/>
      <c r="K13" s="104"/>
      <c r="L13" s="104"/>
      <c r="M13" s="104"/>
      <c r="N13" s="104"/>
      <c r="O13" s="104"/>
      <c r="P13" s="104"/>
    </row>
    <row r="14" spans="2:16" ht="33" customHeight="1">
      <c r="B14" s="49" t="s">
        <v>22</v>
      </c>
      <c r="C14" s="106" t="s">
        <v>55</v>
      </c>
      <c r="D14" s="107"/>
      <c r="E14" s="107"/>
      <c r="F14" s="107"/>
      <c r="G14" s="107"/>
      <c r="H14" s="107"/>
      <c r="I14" s="107"/>
      <c r="J14" s="107"/>
      <c r="K14" s="107"/>
      <c r="L14" s="107"/>
      <c r="M14" s="107"/>
      <c r="N14" s="107"/>
      <c r="O14" s="107"/>
      <c r="P14" s="107"/>
    </row>
    <row r="15" spans="2:16" ht="30" customHeight="1">
      <c r="B15" s="49" t="s">
        <v>22</v>
      </c>
      <c r="C15" s="110" t="s">
        <v>56</v>
      </c>
      <c r="D15" s="107"/>
      <c r="E15" s="107"/>
      <c r="F15" s="107"/>
      <c r="G15" s="107"/>
      <c r="H15" s="107"/>
      <c r="I15" s="107"/>
      <c r="J15" s="107"/>
      <c r="K15" s="107"/>
      <c r="L15" s="107"/>
      <c r="M15" s="107"/>
      <c r="N15" s="107"/>
      <c r="O15" s="107"/>
      <c r="P15" s="107"/>
    </row>
    <row r="16" spans="2:16" ht="41.25" customHeight="1">
      <c r="B16" s="49" t="s">
        <v>22</v>
      </c>
      <c r="C16" s="106" t="s">
        <v>21</v>
      </c>
      <c r="D16" s="107"/>
      <c r="E16" s="107"/>
      <c r="F16" s="107"/>
      <c r="G16" s="107"/>
      <c r="H16" s="107"/>
      <c r="I16" s="107"/>
      <c r="J16" s="107"/>
      <c r="K16" s="107"/>
      <c r="L16" s="107"/>
      <c r="M16" s="107"/>
      <c r="N16" s="107"/>
      <c r="O16" s="107"/>
      <c r="P16" s="107"/>
    </row>
    <row r="17" spans="2:16" ht="30" customHeight="1">
      <c r="B17" s="49" t="s">
        <v>22</v>
      </c>
      <c r="C17" s="110" t="s">
        <v>36</v>
      </c>
      <c r="D17" s="107"/>
      <c r="E17" s="107"/>
      <c r="F17" s="107"/>
      <c r="G17" s="107"/>
      <c r="H17" s="107"/>
      <c r="I17" s="107"/>
      <c r="J17" s="107"/>
      <c r="K17" s="107"/>
      <c r="L17" s="107"/>
      <c r="M17" s="107"/>
      <c r="N17" s="107"/>
      <c r="O17" s="107"/>
      <c r="P17" s="107"/>
    </row>
    <row r="18" spans="2:16" ht="30" customHeight="1">
      <c r="B18" s="49" t="s">
        <v>22</v>
      </c>
      <c r="C18" s="103" t="s">
        <v>37</v>
      </c>
      <c r="D18" s="107"/>
      <c r="E18" s="107"/>
      <c r="F18" s="107"/>
      <c r="G18" s="107"/>
      <c r="H18" s="107"/>
      <c r="I18" s="107"/>
      <c r="J18" s="107"/>
      <c r="K18" s="107"/>
      <c r="L18" s="107"/>
      <c r="M18" s="107"/>
      <c r="N18" s="107"/>
      <c r="O18" s="107"/>
      <c r="P18" s="107"/>
    </row>
    <row r="19" spans="2:16" ht="30" customHeight="1">
      <c r="B19" s="49"/>
      <c r="C19" s="60"/>
      <c r="D19" s="49"/>
      <c r="E19" s="49"/>
      <c r="F19" s="49"/>
      <c r="G19" s="49"/>
      <c r="H19" s="49"/>
      <c r="I19" s="49"/>
      <c r="J19" s="49"/>
      <c r="K19" s="49"/>
      <c r="L19" s="49"/>
      <c r="M19" s="49"/>
      <c r="N19" s="49"/>
      <c r="O19" s="49"/>
      <c r="P19" s="49"/>
    </row>
    <row r="20" spans="2:16" ht="71.25" customHeight="1">
      <c r="B20" s="103" t="s">
        <v>35</v>
      </c>
      <c r="C20" s="104"/>
      <c r="D20" s="104"/>
      <c r="E20" s="104"/>
      <c r="F20" s="104"/>
      <c r="G20" s="104"/>
      <c r="H20" s="104"/>
      <c r="I20" s="104"/>
      <c r="J20" s="104"/>
      <c r="K20" s="104"/>
      <c r="L20" s="104"/>
      <c r="M20" s="104"/>
      <c r="N20" s="104"/>
      <c r="O20" s="104"/>
      <c r="P20" s="104"/>
    </row>
    <row r="21" spans="2:16" ht="14.25">
      <c r="B21" s="44"/>
    </row>
    <row r="22" spans="2:16" ht="66.75" customHeight="1">
      <c r="B22" s="103" t="s">
        <v>57</v>
      </c>
      <c r="C22" s="104"/>
      <c r="D22" s="104"/>
      <c r="E22" s="104"/>
      <c r="F22" s="104"/>
      <c r="G22" s="104"/>
      <c r="H22" s="104"/>
      <c r="I22" s="104"/>
      <c r="J22" s="104"/>
      <c r="K22" s="104"/>
      <c r="L22" s="104"/>
      <c r="M22" s="104"/>
      <c r="N22" s="104"/>
      <c r="O22" s="104"/>
      <c r="P22" s="104"/>
    </row>
    <row r="23" spans="2:16" ht="14.25">
      <c r="B23" s="44"/>
    </row>
    <row r="24" spans="2:16" ht="26.25" customHeight="1">
      <c r="B24" s="103" t="s">
        <v>58</v>
      </c>
      <c r="C24" s="104"/>
      <c r="D24" s="104"/>
      <c r="E24" s="104"/>
      <c r="F24" s="104"/>
      <c r="G24" s="104"/>
      <c r="H24" s="104"/>
      <c r="I24" s="104"/>
      <c r="J24" s="104"/>
      <c r="K24" s="104"/>
      <c r="L24" s="104"/>
      <c r="M24" s="104"/>
      <c r="N24" s="104"/>
      <c r="O24" s="104"/>
      <c r="P24" s="104"/>
    </row>
    <row r="25" spans="2:16" ht="14.25">
      <c r="B25" s="44"/>
    </row>
    <row r="26" spans="2:16" ht="14.25">
      <c r="B26" s="45" t="s">
        <v>20</v>
      </c>
    </row>
    <row r="28" spans="2:16">
      <c r="B28" s="79" t="s">
        <v>59</v>
      </c>
    </row>
  </sheetData>
  <mergeCells count="12">
    <mergeCell ref="B4:P4"/>
    <mergeCell ref="B7:P7"/>
    <mergeCell ref="B20:P20"/>
    <mergeCell ref="C15:P15"/>
    <mergeCell ref="C16:P16"/>
    <mergeCell ref="C17:P17"/>
    <mergeCell ref="B22:P22"/>
    <mergeCell ref="B24:P24"/>
    <mergeCell ref="B12:P12"/>
    <mergeCell ref="B13:P13"/>
    <mergeCell ref="C14:P14"/>
    <mergeCell ref="C18:P18"/>
  </mergeCells>
  <phoneticPr fontId="21" type="noConversion"/>
  <pageMargins left="0.35433070866141736" right="0.35433070866141736" top="0.98425196850393704" bottom="0.98425196850393704"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Signing Up Sheet</vt:lpstr>
      <vt:lpstr>Money Marshal Sheet</vt:lpstr>
      <vt:lpstr>Guide to Money Marshalling</vt:lpstr>
      <vt:lpstr>'Money Marshal Sheet'!Print_Area</vt:lpstr>
    </vt:vector>
  </TitlesOfParts>
  <Company>AXA Corporate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dc:creator>
  <cp:lastModifiedBy>Brian Arnold (CREE 2)</cp:lastModifiedBy>
  <cp:lastPrinted>2012-04-17T16:46:06Z</cp:lastPrinted>
  <dcterms:created xsi:type="dcterms:W3CDTF">2001-08-02T15:39:24Z</dcterms:created>
  <dcterms:modified xsi:type="dcterms:W3CDTF">2012-05-28T10:25:38Z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1963137055</vt:i4>
  </property>
  <property fmtid="{D5CDD505-2E9C-101B-9397-08002B2CF9AE}" pid="3" name="_NewReviewCycle">
    <vt:lpwstr/>
  </property>
  <property fmtid="{D5CDD505-2E9C-101B-9397-08002B2CF9AE}" pid="4" name="_EmailSubject">
    <vt:lpwstr>Money marshall sheet</vt:lpwstr>
  </property>
  <property fmtid="{D5CDD505-2E9C-101B-9397-08002B2CF9AE}" pid="5" name="_AuthorEmail">
    <vt:lpwstr>brian.arnold@credit-suisse.com</vt:lpwstr>
  </property>
  <property fmtid="{D5CDD505-2E9C-101B-9397-08002B2CF9AE}" pid="6" name="_AuthorEmailDisplayName">
    <vt:lpwstr>Arnold, Brian</vt:lpwstr>
  </property>
</Properties>
</file>